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320" windowHeight="11640" tabRatio="665" firstSheet="5" activeTab="6"/>
  </bookViews>
  <sheets>
    <sheet name="1 вариант" sheetId="1" r:id="rId1"/>
    <sheet name="Диаграмма1" sheetId="2" r:id="rId2"/>
    <sheet name="сводные данные" sheetId="3" r:id="rId3"/>
    <sheet name="план учебного процесса" sheetId="4" r:id="rId4"/>
    <sheet name="перечень кабинетов" sheetId="5" r:id="rId5"/>
    <sheet name="титульный" sheetId="6" r:id="rId6"/>
    <sheet name="поясненительная записка" sheetId="7" r:id="rId7"/>
    <sheet name="Лист3" sheetId="8" r:id="rId8"/>
    <sheet name="Лист4" sheetId="9" r:id="rId9"/>
  </sheets>
  <externalReferences>
    <externalReference r:id="rId12"/>
  </externalReferences>
  <definedNames>
    <definedName name="_ftn1" localSheetId="3">'план учебного процесса'!#REF!</definedName>
    <definedName name="_ftn2" localSheetId="3">'план учебного процесса'!#REF!</definedName>
    <definedName name="_ftnref1" localSheetId="3">'план учебного процесса'!#REF!</definedName>
    <definedName name="_ftnref2" localSheetId="3">'план учебного процесса'!$I$3</definedName>
  </definedNames>
  <calcPr fullCalcOnLoad="1"/>
</workbook>
</file>

<file path=xl/sharedStrings.xml><?xml version="1.0" encoding="utf-8"?>
<sst xmlns="http://schemas.openxmlformats.org/spreadsheetml/2006/main" count="439" uniqueCount="369">
  <si>
    <t>Индекс</t>
  </si>
  <si>
    <t>Элементы учебного процесса, в т.ч. учебные дисциплины, профессиональные модули, междисциплинарные курсы</t>
  </si>
  <si>
    <t>Время в неделях</t>
  </si>
  <si>
    <t>Макс. учебная нагрузка обучающегося, час.</t>
  </si>
  <si>
    <t>Обязательная учебная нагрузка</t>
  </si>
  <si>
    <t>Курс изучения</t>
  </si>
  <si>
    <t>Всего</t>
  </si>
  <si>
    <t xml:space="preserve">В том числе </t>
  </si>
  <si>
    <t>лаб. и практ. занятий</t>
  </si>
  <si>
    <t>курсовая работа</t>
  </si>
  <si>
    <t>Обязательная часть циклов ОПОП (всего на дисциплины и междисциплинарные курсы)</t>
  </si>
  <si>
    <t>ОГСЭ.00</t>
  </si>
  <si>
    <t>Общий социально-гуманитарный и экономический цикл</t>
  </si>
  <si>
    <t>ОГСЭ.01</t>
  </si>
  <si>
    <t xml:space="preserve">Основы философии </t>
  </si>
  <si>
    <t>ОГСЭ.02</t>
  </si>
  <si>
    <t>История</t>
  </si>
  <si>
    <t>ОГСЭ.03</t>
  </si>
  <si>
    <t>Иностранный язык</t>
  </si>
  <si>
    <t>1,2,3</t>
  </si>
  <si>
    <t>ОГСЭ.04</t>
  </si>
  <si>
    <t>Физическая культура</t>
  </si>
  <si>
    <t>ОГСЭ.05</t>
  </si>
  <si>
    <t>Русский язык и культура речи</t>
  </si>
  <si>
    <t>ЕН.00</t>
  </si>
  <si>
    <t>Математический и общий естественнонаучный цикл</t>
  </si>
  <si>
    <t>ЕН.01</t>
  </si>
  <si>
    <t>Математика</t>
  </si>
  <si>
    <t>ЕН.02</t>
  </si>
  <si>
    <t>Дискретная математика</t>
  </si>
  <si>
    <t>П.00</t>
  </si>
  <si>
    <t>Профессиональный цикл</t>
  </si>
  <si>
    <t>ОП.00</t>
  </si>
  <si>
    <t>Общепрофессиональные дисциплины</t>
  </si>
  <si>
    <t>ОП.01</t>
  </si>
  <si>
    <t>Экономика организации</t>
  </si>
  <si>
    <t>ОП.02</t>
  </si>
  <si>
    <t>Теория вероятностей и математическая статистика</t>
  </si>
  <si>
    <t>ОП.03</t>
  </si>
  <si>
    <t>Менеджмент</t>
  </si>
  <si>
    <t>ОП.04</t>
  </si>
  <si>
    <t>Документационное обеспечение управления</t>
  </si>
  <si>
    <t>ОП.05</t>
  </si>
  <si>
    <t>Правовое обеспечение профессиональной деятельности</t>
  </si>
  <si>
    <t>ОП.06</t>
  </si>
  <si>
    <t>Основы теории информации</t>
  </si>
  <si>
    <t>ОП.07</t>
  </si>
  <si>
    <t>Операционные системы и среды</t>
  </si>
  <si>
    <t>ОП.08</t>
  </si>
  <si>
    <t>Архитектура электронно-вычислительных машин и вычислительные системы</t>
  </si>
  <si>
    <t>ОП.09</t>
  </si>
  <si>
    <t>Безопасность жизнедеятельности</t>
  </si>
  <si>
    <t>ПМ.00</t>
  </si>
  <si>
    <t>Профессиональные модули</t>
  </si>
  <si>
    <t>ПМ.01</t>
  </si>
  <si>
    <t>Обработка отраслевой информации</t>
  </si>
  <si>
    <t>МДК.01.01</t>
  </si>
  <si>
    <t xml:space="preserve">Обработка отраслевой информации </t>
  </si>
  <si>
    <t>УП.01.</t>
  </si>
  <si>
    <t>ПМ.02</t>
  </si>
  <si>
    <t>Разработка, внедрение и адаптация программного обеспечения отраслевой направленности</t>
  </si>
  <si>
    <t>МДК.02.01</t>
  </si>
  <si>
    <t xml:space="preserve">УП.02 </t>
  </si>
  <si>
    <t>ПП.02</t>
  </si>
  <si>
    <t>ПМ.03</t>
  </si>
  <si>
    <t>Сопровождение и продвижение программного обеспечения отраслевой направленности</t>
  </si>
  <si>
    <t>МДК.03.01</t>
  </si>
  <si>
    <t xml:space="preserve">Сопровождение и продвижение программного обеспечения отраслевой направленности </t>
  </si>
  <si>
    <t>ПП. 03</t>
  </si>
  <si>
    <t>ПМ.04</t>
  </si>
  <si>
    <t>Обеспечение проектной деятельности</t>
  </si>
  <si>
    <t>МДК.04.01</t>
  </si>
  <si>
    <t>Обеспечение проектной  деятельности</t>
  </si>
  <si>
    <t xml:space="preserve">УП. 04 </t>
  </si>
  <si>
    <t xml:space="preserve">УП.00. </t>
  </si>
  <si>
    <t xml:space="preserve">Всего на учебную практику </t>
  </si>
  <si>
    <t>ПП.00.</t>
  </si>
  <si>
    <t>Всего на производственную практику (практику по профилю специальности)</t>
  </si>
  <si>
    <t>ПДП.00</t>
  </si>
  <si>
    <t>Производственная практика (преддипломная практика)</t>
  </si>
  <si>
    <t>ПА.00</t>
  </si>
  <si>
    <t>Промежуточная аттестация</t>
  </si>
  <si>
    <t>ГИА.00</t>
  </si>
  <si>
    <t>Государственная (итоговая) аттестация</t>
  </si>
  <si>
    <t>ГИА.01</t>
  </si>
  <si>
    <t>Подготовка выпускной квалификационной работы</t>
  </si>
  <si>
    <t>ГИА.02</t>
  </si>
  <si>
    <t>Защита выпускной квалификационной работы</t>
  </si>
  <si>
    <t>ВК.00</t>
  </si>
  <si>
    <t>Время каникулярное</t>
  </si>
  <si>
    <t>заполняется из ФГОС</t>
  </si>
  <si>
    <t>Психология общения</t>
  </si>
  <si>
    <t>ОГСЭ.06</t>
  </si>
  <si>
    <t>ОГСЭ.07</t>
  </si>
  <si>
    <t>История потребительской кооперации</t>
  </si>
  <si>
    <t>Метрология, стандартизация и сертификация</t>
  </si>
  <si>
    <t>Системы управления базами данных</t>
  </si>
  <si>
    <t>Основы алгоритмизации</t>
  </si>
  <si>
    <t>Маркетинг</t>
  </si>
  <si>
    <t>Бухгалтерский учет</t>
  </si>
  <si>
    <t>Автоматизация бухгалтерского учета</t>
  </si>
  <si>
    <t>ОП.10</t>
  </si>
  <si>
    <t>ОП.11</t>
  </si>
  <si>
    <t>ОП.12</t>
  </si>
  <si>
    <t>ОП.13</t>
  </si>
  <si>
    <t>ОП.14</t>
  </si>
  <si>
    <t>ОП.15</t>
  </si>
  <si>
    <t>ОП.16</t>
  </si>
  <si>
    <t>ОП.17</t>
  </si>
  <si>
    <t>ОП.18</t>
  </si>
  <si>
    <t>ОП.19</t>
  </si>
  <si>
    <t>Тектовые  и табличные редакторы</t>
  </si>
  <si>
    <t>Мультимедийные технологии</t>
  </si>
  <si>
    <t>Справочные правовые системы</t>
  </si>
  <si>
    <t>Семестр изучения</t>
  </si>
  <si>
    <t>1,2,3,4,5,6</t>
  </si>
  <si>
    <t>1 семестр</t>
  </si>
  <si>
    <t>должно быть</t>
  </si>
  <si>
    <t>есть</t>
  </si>
  <si>
    <t>2 семестр</t>
  </si>
  <si>
    <t>3 семестр</t>
  </si>
  <si>
    <t>4 семестр</t>
  </si>
  <si>
    <t>5 семестр</t>
  </si>
  <si>
    <t>6 семестр</t>
  </si>
  <si>
    <t>Практикоориентированность</t>
  </si>
  <si>
    <t>50-65</t>
  </si>
  <si>
    <t>Основы налогообложения</t>
  </si>
  <si>
    <t>ПП.01</t>
  </si>
  <si>
    <t xml:space="preserve"> УЧЕБНЫЙ ПЛАН</t>
  </si>
  <si>
    <t>ПП.03</t>
  </si>
  <si>
    <t>Курсы</t>
  </si>
  <si>
    <t>Учебная практика</t>
  </si>
  <si>
    <t>Производственная практика</t>
  </si>
  <si>
    <t>Государственная итоговая аттестация</t>
  </si>
  <si>
    <t>Каникулы</t>
  </si>
  <si>
    <t>Всего (по курсам)</t>
  </si>
  <si>
    <t>по профилю специальности</t>
  </si>
  <si>
    <t>преддипломная</t>
  </si>
  <si>
    <t>I курс</t>
  </si>
  <si>
    <t>II курс</t>
  </si>
  <si>
    <t>III курс</t>
  </si>
  <si>
    <t>Наименование циклов, дисциплин, профессиональных модулей, МДК, практик</t>
  </si>
  <si>
    <t>Учебная нагрузка обучающихся (час.)</t>
  </si>
  <si>
    <t>максимальная</t>
  </si>
  <si>
    <t>Самостоятельная работа</t>
  </si>
  <si>
    <t>Обязательная аудиторная</t>
  </si>
  <si>
    <t>всего занятий</t>
  </si>
  <si>
    <t>в т. ч.</t>
  </si>
  <si>
    <t>1 сем.</t>
  </si>
  <si>
    <t>2 сем.</t>
  </si>
  <si>
    <t>3 сем.</t>
  </si>
  <si>
    <t>4 сем.</t>
  </si>
  <si>
    <t>5 сем.</t>
  </si>
  <si>
    <t>6 сем.</t>
  </si>
  <si>
    <t>лекций, семинаров</t>
  </si>
  <si>
    <t xml:space="preserve">лаб. и практ. занятий, </t>
  </si>
  <si>
    <t>Общеобразовательный цикл</t>
  </si>
  <si>
    <t>ГИА</t>
  </si>
  <si>
    <t>учебной практики</t>
  </si>
  <si>
    <t>экзаменов</t>
  </si>
  <si>
    <t>дифф. зачетов</t>
  </si>
  <si>
    <t>зачетов</t>
  </si>
  <si>
    <t>Распределение обязательной нагрузки по курсам и семестрам (час. в семестр)</t>
  </si>
  <si>
    <t>ОБЖ</t>
  </si>
  <si>
    <t>Физика</t>
  </si>
  <si>
    <t>ДЗ</t>
  </si>
  <si>
    <t>№</t>
  </si>
  <si>
    <t>Наименование</t>
  </si>
  <si>
    <t>Обучение по дисциплинам и междисципли-нарным курсам</t>
  </si>
  <si>
    <t>на базе основного общего образования</t>
  </si>
  <si>
    <t>УП.03</t>
  </si>
  <si>
    <t xml:space="preserve">                                                                                         _______________________________</t>
  </si>
  <si>
    <t xml:space="preserve">основной профессиональной образовательной программы  </t>
  </si>
  <si>
    <t>формы промежуточной  аттестации</t>
  </si>
  <si>
    <t xml:space="preserve">                                                                                                                                Г.В. Терехов</t>
  </si>
  <si>
    <t>УП.01</t>
  </si>
  <si>
    <t>УП.02</t>
  </si>
  <si>
    <t xml:space="preserve">                                                                          Утверждаю</t>
  </si>
  <si>
    <t>дисциплин и МДК</t>
  </si>
  <si>
    <t>Директор ОАО"Рославльская автоколонна 1404"_____________В.В.Иванов.</t>
  </si>
  <si>
    <t xml:space="preserve">         ДЗ</t>
  </si>
  <si>
    <t>Кабинеты:</t>
  </si>
  <si>
    <t>инженерной графики;</t>
  </si>
  <si>
    <t>технической механики;</t>
  </si>
  <si>
    <t>1.</t>
  </si>
  <si>
    <t>2.</t>
  </si>
  <si>
    <t>3.</t>
  </si>
  <si>
    <t>4.</t>
  </si>
  <si>
    <t>5.</t>
  </si>
  <si>
    <t>6.</t>
  </si>
  <si>
    <t>7.</t>
  </si>
  <si>
    <t>8.</t>
  </si>
  <si>
    <t>9.</t>
  </si>
  <si>
    <t>10.</t>
  </si>
  <si>
    <t>11.</t>
  </si>
  <si>
    <t>Лаборатории:</t>
  </si>
  <si>
    <t>12.</t>
  </si>
  <si>
    <t>13.</t>
  </si>
  <si>
    <t>14.</t>
  </si>
  <si>
    <t>15.</t>
  </si>
  <si>
    <t>16.</t>
  </si>
  <si>
    <t>17.</t>
  </si>
  <si>
    <t>18.</t>
  </si>
  <si>
    <t>19.</t>
  </si>
  <si>
    <t>20.</t>
  </si>
  <si>
    <t>21.</t>
  </si>
  <si>
    <t>22.</t>
  </si>
  <si>
    <t>Мастерские:</t>
  </si>
  <si>
    <t>Спортивный комплекс:</t>
  </si>
  <si>
    <t>спортивный зал;</t>
  </si>
  <si>
    <t>открытый стадион широкого профиля с элементами полосы препятствий;</t>
  </si>
  <si>
    <t>Залы:</t>
  </si>
  <si>
    <t>читальный зал с выходом  в сеть Интернет;</t>
  </si>
  <si>
    <t>актовый зал.</t>
  </si>
  <si>
    <t>23.</t>
  </si>
  <si>
    <t>24.</t>
  </si>
  <si>
    <t>ОДБ</t>
  </si>
  <si>
    <t>Базовые общеобразовательные дисциплины</t>
  </si>
  <si>
    <t>ОДП.00</t>
  </si>
  <si>
    <t>Профильные общеобразовательные дисциплины</t>
  </si>
  <si>
    <t xml:space="preserve">      профиль получаемого профессионального образования - технический</t>
  </si>
  <si>
    <t xml:space="preserve">                    "Рославльский район"</t>
  </si>
  <si>
    <t xml:space="preserve">      на базе основного общего образования</t>
  </si>
  <si>
    <t>-,-,-,Э</t>
  </si>
  <si>
    <t>-,-,-,ДЗ</t>
  </si>
  <si>
    <t>Основы материаловедения и технология общеслесарных работ</t>
  </si>
  <si>
    <t>Техническая механика с основами технических измерений</t>
  </si>
  <si>
    <t>Основы электротехники</t>
  </si>
  <si>
    <t>Выполнение слесарных работ по ремонту и техническому обслуживанию сельскохозяйственных машин и оборудования</t>
  </si>
  <si>
    <t>Технология слесарных работ по ремонту и техническому обслуживанию сельскохозяйственных машин и оборудования</t>
  </si>
  <si>
    <t>УП.04</t>
  </si>
  <si>
    <t>Охрана труда</t>
  </si>
  <si>
    <t>безопасности жизнедеятельности и охраны труда.</t>
  </si>
  <si>
    <t>технических измерений;</t>
  </si>
  <si>
    <t>управления транспортным средством и безопасности движения;</t>
  </si>
  <si>
    <t>электротехники;</t>
  </si>
  <si>
    <t>тракторов и самоходных сельскохозяйственных машин;</t>
  </si>
  <si>
    <t>оборудования животноводческих комплексов и механизированных ферм;</t>
  </si>
  <si>
    <t>автомобилей;</t>
  </si>
  <si>
    <t>пункт технического обслуживания;</t>
  </si>
  <si>
    <t>автодром, трактородром;</t>
  </si>
  <si>
    <t>-,ДЗ</t>
  </si>
  <si>
    <t>Согласовано:</t>
  </si>
  <si>
    <t>водитель автомобиля</t>
  </si>
  <si>
    <t>Тренажеры, тренажерные комплексы:</t>
  </si>
  <si>
    <t>тренажер для выработки навыков и совершенствования техники управления</t>
  </si>
  <si>
    <t>транспортным средством</t>
  </si>
  <si>
    <t>библиотека,</t>
  </si>
  <si>
    <t>15 нед.</t>
  </si>
  <si>
    <r>
      <t xml:space="preserve">              </t>
    </r>
    <r>
      <rPr>
        <b/>
        <sz val="12"/>
        <color indexed="8"/>
        <rFont val="Times New Roman"/>
        <family val="1"/>
      </rPr>
      <t xml:space="preserve"> УЧЕБНЫЙ ПЛАН</t>
    </r>
  </si>
  <si>
    <t>ФК.00</t>
  </si>
  <si>
    <t xml:space="preserve">Общепрофессиональный учебный цикл </t>
  </si>
  <si>
    <t>по программам подготовки квалифицированных рабочих, служащих СПО</t>
  </si>
  <si>
    <t>по профессии</t>
  </si>
  <si>
    <t xml:space="preserve">35.01.14 Мастер по техническому обслуживанию и ремонту машинно - тракторного парка </t>
  </si>
  <si>
    <t xml:space="preserve">        квалификации:  мастер - наладчик по техническому обслуживанию машинно - тракторного парка </t>
  </si>
  <si>
    <t>слесарь по ремонту сельскохозяйственных машин  и оборудования</t>
  </si>
  <si>
    <t xml:space="preserve">тракторист </t>
  </si>
  <si>
    <t>водитель мототранспортных средств</t>
  </si>
  <si>
    <t>Основы технического черчения</t>
  </si>
  <si>
    <t>Выполнение  работ по сборке и ремонту агрегатов и сборочных единиц сельскохозяйственных машин и оборудования</t>
  </si>
  <si>
    <t>Технология  сборки и ремонт агрегатов и сборочных единиц сельскохозяйственных машин и оборудования</t>
  </si>
  <si>
    <t>Выполнение механизированных работ в сельском хозяйстве</t>
  </si>
  <si>
    <t>Технология выполнения механизированных работ в  сельском хозяйстве</t>
  </si>
  <si>
    <t>Транспортировка грузов</t>
  </si>
  <si>
    <t xml:space="preserve">Информатика </t>
  </si>
  <si>
    <t>1нед.</t>
  </si>
  <si>
    <t>2нед.</t>
  </si>
  <si>
    <t>производственной практики</t>
  </si>
  <si>
    <t>8 нед.</t>
  </si>
  <si>
    <r>
      <t>Консультации:</t>
    </r>
    <r>
      <rPr>
        <sz val="10"/>
        <color indexed="8"/>
        <rFont val="Times New Roman"/>
        <family val="1"/>
      </rPr>
      <t xml:space="preserve"> 4 часа на одного обучающегося на каждый учебный год</t>
    </r>
  </si>
  <si>
    <t xml:space="preserve">       ДЗ</t>
  </si>
  <si>
    <r>
      <t xml:space="preserve">                                 Нормативный срок обучения - 2 </t>
    </r>
    <r>
      <rPr>
        <b/>
        <sz val="11"/>
        <color indexed="8"/>
        <rFont val="Times New Roman"/>
        <family val="1"/>
      </rPr>
      <t>года 10  мес.</t>
    </r>
  </si>
  <si>
    <t>материаловедения</t>
  </si>
  <si>
    <t>диагностики;</t>
  </si>
  <si>
    <t>технических испытаний и качества работ по ремонту и обслуживанию сельскохозяйственной техники;</t>
  </si>
  <si>
    <t>слесарная;</t>
  </si>
  <si>
    <t>электофицированный стенд для обнаружения неисправностей электрооборудования</t>
  </si>
  <si>
    <t>сельскохозяйственных машин и оборудования</t>
  </si>
  <si>
    <t>Полигон:</t>
  </si>
  <si>
    <t>гараж с учебными автомобилями категории  "С".</t>
  </si>
  <si>
    <t xml:space="preserve">  7дз/0э</t>
  </si>
  <si>
    <t>СОГБПОУ "Козловский  многопрофильный аграрный колледж"</t>
  </si>
  <si>
    <t xml:space="preserve">                                                                                 директор СОГБПОУ "Козловский</t>
  </si>
  <si>
    <t xml:space="preserve">                                                                                 многопрофильный аграрный колледж"</t>
  </si>
  <si>
    <t xml:space="preserve">         ДЗ(к)</t>
  </si>
  <si>
    <t xml:space="preserve">  6дз/8э</t>
  </si>
  <si>
    <t xml:space="preserve">  13дз/8э</t>
  </si>
  <si>
    <t>Безопасная эксплуатация машинно - тракторного парка</t>
  </si>
  <si>
    <t xml:space="preserve">Теоретическая подготовка водителей автомобилей категории  "С" </t>
  </si>
  <si>
    <t xml:space="preserve">Русский язык </t>
  </si>
  <si>
    <t>Литература</t>
  </si>
  <si>
    <t>Астрономия</t>
  </si>
  <si>
    <r>
      <t xml:space="preserve">ОП.06 </t>
    </r>
    <r>
      <rPr>
        <sz val="8"/>
        <color indexed="8"/>
        <rFont val="Times New Roman"/>
        <family val="1"/>
      </rPr>
      <t>в.ч</t>
    </r>
    <r>
      <rPr>
        <sz val="10"/>
        <color indexed="8"/>
        <rFont val="Times New Roman"/>
        <family val="1"/>
      </rPr>
      <t>.</t>
    </r>
  </si>
  <si>
    <r>
      <t xml:space="preserve">ОП.07 </t>
    </r>
    <r>
      <rPr>
        <sz val="8"/>
        <color indexed="8"/>
        <rFont val="Times New Roman"/>
        <family val="1"/>
      </rPr>
      <t>в.ч.</t>
    </r>
  </si>
  <si>
    <t>Защита выпускной квалификационной работы с 25.06.2022 по30.06.2022 г.</t>
  </si>
  <si>
    <t>ОДБ.01</t>
  </si>
  <si>
    <t>ОДБ.02</t>
  </si>
  <si>
    <t>ОДБ.03</t>
  </si>
  <si>
    <t>ОДБ.04</t>
  </si>
  <si>
    <t>ОДБ.05</t>
  </si>
  <si>
    <t>ОДБ.06</t>
  </si>
  <si>
    <t>ОДБ.07</t>
  </si>
  <si>
    <t>ОДБ.12</t>
  </si>
  <si>
    <t>-,Э</t>
  </si>
  <si>
    <t xml:space="preserve">  -, Э(к)</t>
  </si>
  <si>
    <t xml:space="preserve">       -,-, Э</t>
  </si>
  <si>
    <t>-,-,Э(к)</t>
  </si>
  <si>
    <t>-,Э(к)</t>
  </si>
  <si>
    <t xml:space="preserve">         -,Э</t>
  </si>
  <si>
    <t xml:space="preserve">          -,Э</t>
  </si>
  <si>
    <t>место для стрельбы</t>
  </si>
  <si>
    <t xml:space="preserve">                                                                             "______"______________201_ г.</t>
  </si>
  <si>
    <t>Директор ООО"Коски"_____________Н.В.Мухин</t>
  </si>
  <si>
    <t>Начальник отдела сельского хозяйства Мунмцмпального образования</t>
  </si>
  <si>
    <t>"Рославльский район"____________А.М.Жарынцева</t>
  </si>
  <si>
    <t>Начало учебного года - 1 сентября. Продолжительность учебной недели – шестидневная. Максимальный объем учебной нагрузки составляет 54 академических часа в неделю, включая все виды аудиторной и внеаудиторной (самостоятельной) учебной работы по освоению профессиональной образовательной программы. Максимальный объем аудиторной учебной нагрузки при очной форме получения образования составляет 36 академических часов в неделю при шестидневной учебной неделе. Продолжительность учебных  занятий составляет не менее двух академических часов.     Учебные дисциплины, междисциплинарные курсы, профессиональные модули завершаются следующими  формами промежуточной аттестации:  по учебным дисциплинам общеобразовательного цикла,общепрофессионального и профессионального цикла   дифференцированный зачет, экзамен, экзамен (квалификационный).  По дисциплине "Физическая культура" форма промежуточной аттестации  во 2,4,6 - дифференцированный зачет.По профессиональным модулям обязательная форма  аттестации - экзамен (квалификационный). Экзамен (квалификационный)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 направленного на проверку сформированности компетенций и готовности к выполнению вида профессиональной деятельности, определенных в разделе «Требования к результатам освоения ОПОП» федерального государственного образовательного стандарта. Итогом проверки является однозначное решение: «вид профессиональной деятельности освоен / не освоен».</t>
  </si>
  <si>
    <t xml:space="preserve">  Условием допуска к экзамену (квалификационному) является успешное освоение обучающимися всех элементов программы профессионального модуля – МДК и предусмотренных практик.</t>
  </si>
  <si>
    <t xml:space="preserve">Если учебная дисциплина или профессиональный модуль осваиваются в течение нескольких семестров, промежуточная аттестация не планируется на каждый семестр. Промежуточная аттестация в форме экзамена проводится в день, освобожденный от других форм учебной нагрузки. Промежуточная аттестация в форме зачета или дифференцированного зачета проводится за счет часов, отведенных на освоение соответствующей учебной дисциплины или профессионального модуля. Если дни экзаменов чередуются с днями учебных занятий, выделение времени на подготовку к экзамену не требуется, и проводить его можно на следующий день после завершения освоения соответствующей программы. Если 2 экзамена запланированы в рамках одной календарной недели без учебных занятий между ними, для подготовки ко второму экзамену, в т. ч. для проведения консультаций по дисциплине, МДК, предусматриваются не менее 2 дней.  
Количество экзаменов в каждом учебном году в процессе промежуточной аттестации не превышает 8, а количество зачетов и дифференцированных зачетов – 10 (без учета аттестаций  по физической культуре).  Дисциплина "Физическая культура" предусматривает еженедельно 3 часа на 1 и 2 – м годах обучения и 2 часа на 3 году обучения-  обязательных аудиторных занятий и 2 часа самостоятельной учебной нагрузки (за счет различных форм внеаудиторных занятий в спортивных клубах, секциях). 
Консультации для обучающихся очной формы получения образования предусматриваются в расчете 4 часа на одного обучающегося на каждый учебный год, в том числе в период реализации среднего (полного) общего образования для лиц, обучающихся на базе основного общего образовании. Формы проведения консультаций - групповые, индивидуальные, письменные, устные.  
В период обучения с юношами проводятся учебные сборы. 
Практика является обязательным разделом ОПОП составляет 1404 часа, 39 учебных недель. Она представляет собой вид учебных занятий, обеспечивающих практико-ориентированную подготовку обучающихся. При реализации ОПОП  предусматриваются следующие виды практик: учебная и производственная.  
</t>
  </si>
  <si>
    <t xml:space="preserve">Цели и задачи, программы и формы отчетности определяются по каждому виду практики. </t>
  </si>
  <si>
    <t>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Настоящая программа подготовки квалифицированных рабочих, служащих среднего профессионального образования предусматривает приобретение квалификаций: мастер – наладчик по техническому обслуживанию машинно – тракторного парка; слесарь по ремонту сельскохозяйственных машин и оборудования; тракторист; водитель автомобиля; водитель мототранспортных средств. Область профессиональной деятельности  выпускников: выполнение  работ по монтажу, ремонту и техническому обслуживанию сельскохозяйственных машин и оборудования сельскохозяйственного назначения, в том числе тракторов и комбайнов на гусеничном и колесном ходу, автомобилей.</t>
  </si>
  <si>
    <t>Общая продолжительность каникул составляет 8–11 недель в учебном году, в том числе, не менее 2 недель в зимний период.</t>
  </si>
  <si>
    <t>Реализация ППКРС обеспечивает:</t>
  </si>
  <si>
    <t>- выполнение обучающимися лабораторных и практических занятий, включая как обязательный компонент практические занятия с использованием персональных компьютеров;</t>
  </si>
  <si>
    <t>-   освоение обучающимися  профессиональных  модулей в условиях созданной соответствующей образовательной  среды в техникуме или в организациях в зависимости от специфики вида профессиональной деятельности.</t>
  </si>
  <si>
    <t xml:space="preserve">Оценка качества освоения профессиональных образовательных программ  включает текущий контроль знаний, промежуточную и государственную итоговую аттестацию обучающихся.  При текущем контроле  используется  накопительная система оценивания, по пятибалльной  шкале. Текущий контроль по дисциплинам и междициплинарным курсам проводится  в пределах  учебного времени, отведенного  на соответствующую учебную дисциплину,  как традиционными, так и инновационными методами, включая компьютерные технологии. Промежуточная аттестация в форме экзамена проводится в день, освобожденный от других  форм нагрузки,  за счет времени выделенного  ФГОС. </t>
  </si>
  <si>
    <t>Практикиориентированность составляет – 83 % от суммарного  объёма общей учебной  нагрузки.</t>
  </si>
  <si>
    <t>Учебная практика и производственная практика (по профилю специальности) проводятся при освоении  обучающимися профессиональных компетенций в рамках профессиональных модулей и могут реализовываться как концентрированно в несколько периодов, так, и рассредоточено, чередуясь с теоретическими занятиями в рамках профессиональных модулей. Программой предусмотрено пять этапов учебной  практики: в лабораториях, учебных мастерских,  учебном полигоне,  в учебном хозяйстве и на производстве. Учебные практики реализуется в основном на полях и товарно- молочной ферме учебного хозяйства колледжа. Производственная практика проводится в организациях агропромышленного комплекса  Рославльского района, направление деятельности которых соответствует профилю подготовки обучающихся.</t>
  </si>
  <si>
    <t>Вариативная  часть  распределена следующим образом:</t>
  </si>
  <si>
    <t>2. Увеличен объём времени на изучение профессиональных модулей в части  обязательной нагрузки, что в общем объёме составило 448 часов теоретического обучения.</t>
  </si>
  <si>
    <t>Основанием для изменения объема времени освоения программ профессиональных модулей является запрос работодателей,  на качественные результаты освоения ОПОП, учитывая специфику предприятий, а также уровень подготовленности обучающихся.</t>
  </si>
  <si>
    <t xml:space="preserve">5.5.1.Текущий контроль осуществляется в течении семестра  и по его итогам в форме контрольных работ, деловых игр, собеседования и др. в соответствии с рабочими программами дисциплин и в рамках Положения  о текущем контроле успеваемости и промежуточной аттестации (приказ №11 от 22 января 2018 г.). </t>
  </si>
  <si>
    <t>5.5.2.Промежуточная аттестация обучающихся проводится в форме дифференцированных зачетов, экзаменов и экзаменов квалификационных.  Аудиторные контрольные работы и дифференцированные зачеты проводится за счет часов, отведенных на освоение учебных дисциплин и модулей. Количество экзаменов в учебном году не превышает 8.  Экзамены квалификационные проводятся по завершению теоретического обучения и прохождению практики по каждому профессиональному модулю. Для проведения этого экзамена разработаны комплекты контрольно-оценочных средств, предназначенные для контроля и оценки результатов освоения профессионального модуля. Экзамены проводятся в день, освобожденный от других форм учебной нагрузки.</t>
  </si>
  <si>
    <t xml:space="preserve">5.5.3.Государственная итоговая аттестация       включает подготовку и защиту выпускной квалификационной работы. Обязательное требование - соответствие тематики выпускной квалификационной работы содержанию одного или нескольких профессиональных модулей входящих в ОПОП.   
Темы выпускных квалификационных работ разрабатываются преподавателями колледжа совместно со специалистами предприятий или организаций, заинтересованных в разработке данных тем, и рассматриваются соответствующими методическими объединениями. </t>
  </si>
  <si>
    <t>Формой государственной итоговой аттестации является защита  выпускной квалификационной работы. Государственная итоговая аттестация проводится в соответствии с Порядком проведения государственной итоговой аттестации по образовательным программам  среднего  профессионального образования, на основании  Положения о порядке и форме проведения государственной итоговой аттестации по основным образовательным программам среднего профессионального образования ( приказ №11 от 22 января 2018 г.).</t>
  </si>
  <si>
    <t>ОДП.09</t>
  </si>
  <si>
    <t>ОДП.10</t>
  </si>
  <si>
    <t>ОУД.00</t>
  </si>
  <si>
    <t>Учебные дисциплины по выбору</t>
  </si>
  <si>
    <t>ОДБ.13</t>
  </si>
  <si>
    <t>2дз/2э</t>
  </si>
  <si>
    <t>-,ДЗ, -Э</t>
  </si>
  <si>
    <t xml:space="preserve">   6дз/1э</t>
  </si>
  <si>
    <t>Профессиональный  учебный цикл и раздел "Физическая культура"</t>
  </si>
  <si>
    <t>ОДБ.08</t>
  </si>
  <si>
    <t>Родная литература</t>
  </si>
  <si>
    <t>ОДП.11</t>
  </si>
  <si>
    <t>Обществознание (вкл. экономику и право)/Психология личности и профессиональное самоопределение</t>
  </si>
  <si>
    <t>Химия/География</t>
  </si>
  <si>
    <t>17 нед.</t>
  </si>
  <si>
    <t>13нед</t>
  </si>
  <si>
    <t>10 нед.</t>
  </si>
  <si>
    <t>-,-,-,-,-,ДЗ</t>
  </si>
  <si>
    <t>-, F38Э(к)</t>
  </si>
  <si>
    <t>4дз/0э</t>
  </si>
  <si>
    <t xml:space="preserve">   12дз/3э</t>
  </si>
  <si>
    <t>25дз/11э</t>
  </si>
  <si>
    <t>1 нед.</t>
  </si>
  <si>
    <t>3. План учебного процесса (основная профессиональная образовательная программа по профессии СПО)</t>
  </si>
  <si>
    <t>2. Сводные данные по бюджету времени (в неделях)</t>
  </si>
  <si>
    <t>4. Перечень кабинетов, лабораторий, мастерских и др. помещений  для подготовки по профессии  среднего профессионального образования - 35.01.14 Мастер по техническому обслуживанию и ремонту машинно - тракторного парка</t>
  </si>
  <si>
    <t>5. Пояснительная записка</t>
  </si>
  <si>
    <t xml:space="preserve">5.1. Нормативная база реализации ОПОП </t>
  </si>
  <si>
    <t>5.2.Организация учебного процесса и режим занятий</t>
  </si>
  <si>
    <t xml:space="preserve">5.3. Общеобразовательный цикл   </t>
  </si>
  <si>
    <t xml:space="preserve">5.4. Формирование вариативной части ОПОП </t>
  </si>
  <si>
    <t>5.5. Порядок проведения аттестации обучающихся</t>
  </si>
  <si>
    <t>Настоящий учебный план основной профессиональной образовательной программы подготовки квалифицированных рабочих, служащих среднего профессионального образования Смоленского областного государственного бюджетного профессионального  образовательного учреждения  "Козловский многопрофильный аграрный колледж" разработан на основе Федерального государственного образовательного стандарта  среднего профессионального образования по профессии 35.01.14  Мастер по техническому обслуживанию и ремонту машинно – тракторного парка, утверждённого приказом Министерства образования и науки Российской Федерации       № 709  от 2 августа 2013 года (ред. От 09.04.2015), зарегистрированного Министерством  юстиции (рег.№ 29550 от 20 августа 2013 г.)  с учетом изменений утвержденных приказом Министерства образования и науки Российской Федерации от 9.04.2015 года № 389, а также Федерального закона Российской Федерации от 29 декабря 2012 года№273-ФЗ "Об образовании в Российской Федерации". профиль получаемого профессионального образования - технический.  Устава смоленского областного государственного бюджетного  профессионального образовательного учреждения "Козловский  многопрофильный аграрный колледж".</t>
  </si>
  <si>
    <t xml:space="preserve">1. Введены дисциплины общепрофессионального цикла ОП.06 Охрана труда в объеме 40 часов и ОП.07  Безопасность эксплуатации машинно - тракторного парка  в объёме – 44 часа.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</si>
</sst>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_-* #,##0_р_._-;\-* #,##0_р_._-;_-* &quot;-&quot;_р_._-;_-@_-"/>
    <numFmt numFmtId="165" formatCode="_-* #,##0.00_р_._-;\-* #,##0.00_р_._-;_-* &quot;-&quot;??_р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70">
    <font>
      <sz val="11"/>
      <color theme="1"/>
      <name val="Calibri"/>
      <family val="2"/>
    </font>
    <font>
      <sz val="11"/>
      <color indexed="8"/>
      <name val="Calibri"/>
      <family val="2"/>
    </font>
    <font>
      <b/>
      <sz val="11"/>
      <color indexed="8"/>
      <name val="Calibri"/>
      <family val="2"/>
    </font>
    <font>
      <sz val="10"/>
      <color indexed="8"/>
      <name val="Times New Roman"/>
      <family val="1"/>
    </font>
    <font>
      <b/>
      <sz val="10"/>
      <color indexed="8"/>
      <name val="Times New Roman"/>
      <family val="1"/>
    </font>
    <font>
      <i/>
      <sz val="10"/>
      <color indexed="8"/>
      <name val="Times New Roman"/>
      <family val="1"/>
    </font>
    <font>
      <sz val="11"/>
      <color indexed="8"/>
      <name val="Times New Roman"/>
      <family val="1"/>
    </font>
    <font>
      <b/>
      <sz val="11"/>
      <color indexed="8"/>
      <name val="Times New Roman"/>
      <family val="1"/>
    </font>
    <font>
      <b/>
      <i/>
      <sz val="10"/>
      <color indexed="8"/>
      <name val="Times New Roman"/>
      <family val="1"/>
    </font>
    <font>
      <sz val="8"/>
      <name val="Calibri"/>
      <family val="2"/>
    </font>
    <font>
      <b/>
      <sz val="9"/>
      <color indexed="8"/>
      <name val="Times New Roman"/>
      <family val="1"/>
    </font>
    <font>
      <sz val="9"/>
      <color indexed="8"/>
      <name val="Times New Roman"/>
      <family val="1"/>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sz val="8"/>
      <color indexed="8"/>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59"/>
      <name val="Times New Roman"/>
      <family val="1"/>
    </font>
    <font>
      <b/>
      <sz val="12"/>
      <color indexed="59"/>
      <name val="Times New Roman"/>
      <family val="1"/>
    </font>
    <font>
      <sz val="8"/>
      <color indexed="8"/>
      <name val="Calibri"/>
      <family val="2"/>
    </font>
    <font>
      <b/>
      <sz val="11"/>
      <color indexed="59"/>
      <name val="Times New Roman"/>
      <family val="1"/>
    </font>
    <font>
      <sz val="10"/>
      <color indexed="8"/>
      <name val="Calibri"/>
      <family val="0"/>
    </font>
    <font>
      <sz val="9.2"/>
      <color indexed="8"/>
      <name val="Calibri"/>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2"/>
      <color theme="1"/>
      <name val="Calibri"/>
      <family val="2"/>
    </font>
    <font>
      <sz val="12"/>
      <color theme="2" tint="-0.8999800086021423"/>
      <name val="Times New Roman"/>
      <family val="1"/>
    </font>
    <font>
      <b/>
      <sz val="12"/>
      <color theme="2" tint="-0.8999800086021423"/>
      <name val="Times New Roman"/>
      <family val="1"/>
    </font>
    <font>
      <sz val="8"/>
      <color theme="1"/>
      <name val="Calibri"/>
      <family val="2"/>
    </font>
    <font>
      <b/>
      <sz val="11"/>
      <color theme="2" tint="-0.8999800086021423"/>
      <name val="Times New Roman"/>
      <family val="1"/>
    </font>
    <font>
      <sz val="12"/>
      <color rgb="FF000000"/>
      <name val="Times New Roman"/>
      <family val="1"/>
    </font>
    <font>
      <b/>
      <sz val="12"/>
      <color rgb="FF000000"/>
      <name val="Times New Roman"/>
      <family val="1"/>
    </font>
    <font>
      <b/>
      <sz val="12"/>
      <color theme="1"/>
      <name val="Times New Roman"/>
      <family val="1"/>
    </font>
    <font>
      <sz val="8"/>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indexed="13"/>
        <bgColor indexed="64"/>
      </patternFill>
    </fill>
    <fill>
      <patternFill patternType="solid">
        <fgColor indexed="46"/>
        <bgColor indexed="64"/>
      </patternFill>
    </fill>
    <fill>
      <patternFill patternType="solid">
        <fgColor theme="0"/>
        <bgColor indexed="64"/>
      </patternFill>
    </fill>
    <fill>
      <patternFill patternType="solid">
        <fgColor theme="2" tint="-0.09996999800205231"/>
        <bgColor indexed="64"/>
      </patternFill>
    </fill>
    <fill>
      <patternFill patternType="solid">
        <fgColor indexed="47"/>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1499900072813034"/>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medium"/>
      <top style="medium"/>
      <bottom style="medium"/>
    </border>
    <border>
      <left style="thin"/>
      <right style="thin"/>
      <top style="thin"/>
      <bottom style="medium"/>
    </border>
    <border>
      <left style="thin"/>
      <right>
        <color indexed="63"/>
      </right>
      <top style="thin"/>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thin"/>
      <bottom style="medium"/>
    </border>
    <border>
      <left style="thin"/>
      <right>
        <color indexed="63"/>
      </right>
      <top>
        <color indexed="63"/>
      </top>
      <bottom style="thin"/>
    </border>
    <border>
      <left>
        <color indexed="63"/>
      </left>
      <right style="thin"/>
      <top style="thin"/>
      <bottom style="thin"/>
    </border>
    <border>
      <left style="thin"/>
      <right style="thin"/>
      <top>
        <color indexed="63"/>
      </top>
      <bottom style="mediu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right>
        <color indexed="63"/>
      </right>
      <top style="thin"/>
      <bottom style="medium"/>
    </border>
    <border>
      <left style="thin"/>
      <right style="thin"/>
      <top style="medium"/>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medium"/>
      <bottom style="thin"/>
    </border>
    <border>
      <left style="thin"/>
      <right>
        <color indexed="63"/>
      </right>
      <top>
        <color indexed="63"/>
      </top>
      <bottom style="medium"/>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medium"/>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8" fillId="32" borderId="0" applyNumberFormat="0" applyBorder="0" applyAlignment="0" applyProtection="0"/>
  </cellStyleXfs>
  <cellXfs count="378">
    <xf numFmtId="0" fontId="0" fillId="0" borderId="0" xfId="0" applyFont="1" applyAlignment="1">
      <alignment/>
    </xf>
    <xf numFmtId="0" fontId="3" fillId="0" borderId="10" xfId="0" applyFont="1" applyBorder="1" applyAlignment="1">
      <alignment vertical="top" wrapText="1"/>
    </xf>
    <xf numFmtId="0" fontId="3" fillId="0" borderId="10" xfId="0" applyFont="1" applyBorder="1" applyAlignment="1">
      <alignment horizontal="center" vertical="top" wrapText="1"/>
    </xf>
    <xf numFmtId="0" fontId="4" fillId="0" borderId="11" xfId="0" applyFont="1" applyBorder="1" applyAlignment="1">
      <alignment horizontal="center" vertical="top" wrapText="1"/>
    </xf>
    <xf numFmtId="0" fontId="4" fillId="0" borderId="10" xfId="0" applyFont="1" applyBorder="1" applyAlignment="1">
      <alignment horizontal="center"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5" fillId="0" borderId="10" xfId="0" applyFont="1" applyBorder="1" applyAlignment="1">
      <alignment horizontal="center" vertical="top" wrapText="1"/>
    </xf>
    <xf numFmtId="0" fontId="3" fillId="0" borderId="11" xfId="0" applyFont="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8" fillId="0" borderId="10" xfId="0" applyFont="1" applyBorder="1" applyAlignment="1">
      <alignment horizontal="center" vertical="top" wrapText="1"/>
    </xf>
    <xf numFmtId="0" fontId="6" fillId="33" borderId="10" xfId="0" applyFont="1" applyFill="1" applyBorder="1" applyAlignment="1">
      <alignment horizontal="center" vertical="top" wrapText="1"/>
    </xf>
    <xf numFmtId="0" fontId="7" fillId="33" borderId="10" xfId="0" applyFont="1" applyFill="1" applyBorder="1" applyAlignment="1">
      <alignment horizontal="center" vertical="top" wrapText="1"/>
    </xf>
    <xf numFmtId="0" fontId="4" fillId="34" borderId="11" xfId="0" applyFont="1" applyFill="1" applyBorder="1" applyAlignment="1">
      <alignment vertical="top" wrapText="1"/>
    </xf>
    <xf numFmtId="0" fontId="4" fillId="34" borderId="10" xfId="0" applyFont="1" applyFill="1" applyBorder="1" applyAlignment="1">
      <alignment vertical="top" wrapText="1"/>
    </xf>
    <xf numFmtId="0" fontId="3" fillId="34" borderId="10" xfId="0" applyFont="1" applyFill="1" applyBorder="1" applyAlignment="1">
      <alignment horizontal="center" vertical="top" wrapText="1"/>
    </xf>
    <xf numFmtId="0" fontId="4" fillId="34" borderId="10" xfId="0" applyFont="1" applyFill="1" applyBorder="1" applyAlignment="1">
      <alignment horizontal="center" vertical="top" wrapText="1"/>
    </xf>
    <xf numFmtId="0" fontId="5" fillId="34" borderId="10" xfId="0" applyFont="1" applyFill="1" applyBorder="1" applyAlignment="1">
      <alignment horizontal="center" vertical="top" wrapText="1"/>
    </xf>
    <xf numFmtId="0" fontId="4" fillId="33" borderId="11" xfId="0" applyFont="1" applyFill="1" applyBorder="1" applyAlignment="1">
      <alignment vertical="top" wrapText="1"/>
    </xf>
    <xf numFmtId="0" fontId="4"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8" fillId="33" borderId="10" xfId="0" applyFont="1" applyFill="1" applyBorder="1" applyAlignment="1">
      <alignment vertical="top" wrapText="1"/>
    </xf>
    <xf numFmtId="0" fontId="8"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7" fillId="35" borderId="10" xfId="0" applyFont="1" applyFill="1" applyBorder="1" applyAlignment="1">
      <alignment horizontal="justify" vertical="top"/>
    </xf>
    <xf numFmtId="0" fontId="5" fillId="35" borderId="10" xfId="0" applyFont="1" applyFill="1" applyBorder="1" applyAlignment="1">
      <alignment horizontal="center" vertical="top" wrapText="1"/>
    </xf>
    <xf numFmtId="0" fontId="3" fillId="35" borderId="10" xfId="0" applyFont="1" applyFill="1" applyBorder="1" applyAlignment="1">
      <alignment horizontal="center" vertical="top" wrapText="1"/>
    </xf>
    <xf numFmtId="0" fontId="7" fillId="35" borderId="10" xfId="0" applyFont="1" applyFill="1" applyBorder="1" applyAlignment="1">
      <alignment vertical="top" wrapText="1"/>
    </xf>
    <xf numFmtId="0" fontId="4" fillId="35" borderId="10" xfId="0" applyFont="1" applyFill="1" applyBorder="1" applyAlignment="1">
      <alignment horizontal="center" vertical="top" wrapText="1"/>
    </xf>
    <xf numFmtId="0" fontId="3" fillId="35" borderId="10" xfId="0" applyNumberFormat="1" applyFont="1" applyFill="1" applyBorder="1" applyAlignment="1">
      <alignment horizontal="center" vertical="top" wrapText="1"/>
    </xf>
    <xf numFmtId="0" fontId="0" fillId="0" borderId="12" xfId="0" applyBorder="1" applyAlignment="1">
      <alignment/>
    </xf>
    <xf numFmtId="0" fontId="2" fillId="0" borderId="12" xfId="0" applyFont="1" applyBorder="1" applyAlignment="1">
      <alignment horizontal="center"/>
    </xf>
    <xf numFmtId="0" fontId="2" fillId="0" borderId="12" xfId="0" applyFont="1" applyBorder="1" applyAlignment="1">
      <alignment/>
    </xf>
    <xf numFmtId="0" fontId="0" fillId="0" borderId="0" xfId="0" applyFill="1" applyAlignment="1">
      <alignment/>
    </xf>
    <xf numFmtId="0" fontId="0" fillId="0" borderId="0" xfId="0" applyAlignment="1">
      <alignment vertical="justify" wrapText="1"/>
    </xf>
    <xf numFmtId="0" fontId="12" fillId="0" borderId="0" xfId="0" applyFont="1" applyAlignment="1">
      <alignment horizontal="left"/>
    </xf>
    <xf numFmtId="0" fontId="4" fillId="0" borderId="12" xfId="0" applyFont="1" applyBorder="1" applyAlignment="1">
      <alignment horizontal="center" wrapText="1"/>
    </xf>
    <xf numFmtId="0" fontId="3" fillId="0" borderId="12" xfId="0" applyFont="1" applyBorder="1" applyAlignment="1">
      <alignment horizontal="center" wrapText="1"/>
    </xf>
    <xf numFmtId="0" fontId="3" fillId="0" borderId="12" xfId="0" applyFont="1" applyBorder="1" applyAlignment="1">
      <alignment wrapText="1"/>
    </xf>
    <xf numFmtId="1" fontId="3" fillId="0" borderId="12" xfId="0" applyNumberFormat="1" applyFont="1" applyBorder="1" applyAlignment="1">
      <alignment horizontal="center" wrapText="1"/>
    </xf>
    <xf numFmtId="0" fontId="11" fillId="0" borderId="12" xfId="0" applyFont="1" applyBorder="1" applyAlignment="1">
      <alignment vertical="justify" wrapText="1"/>
    </xf>
    <xf numFmtId="0" fontId="3" fillId="0" borderId="12" xfId="0" applyFont="1" applyFill="1" applyBorder="1" applyAlignment="1">
      <alignment horizontal="center" wrapText="1"/>
    </xf>
    <xf numFmtId="0" fontId="11" fillId="0" borderId="12" xfId="0" applyFont="1" applyFill="1" applyBorder="1" applyAlignment="1">
      <alignment vertical="justify" wrapText="1"/>
    </xf>
    <xf numFmtId="0" fontId="10" fillId="0" borderId="12" xfId="0" applyFont="1" applyFill="1" applyBorder="1" applyAlignment="1">
      <alignment vertical="justify" wrapText="1"/>
    </xf>
    <xf numFmtId="0" fontId="4" fillId="0" borderId="12" xfId="0" applyFont="1" applyBorder="1" applyAlignment="1">
      <alignment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3" fillId="0" borderId="16" xfId="0" applyFont="1" applyBorder="1" applyAlignment="1">
      <alignment horizontal="center" textRotation="90" wrapText="1"/>
    </xf>
    <xf numFmtId="0" fontId="3" fillId="0" borderId="11" xfId="0" applyFont="1" applyBorder="1" applyAlignment="1">
      <alignment horizontal="center" textRotation="90" wrapText="1"/>
    </xf>
    <xf numFmtId="0" fontId="3" fillId="0" borderId="14"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4" fillId="0" borderId="18" xfId="0" applyFont="1" applyBorder="1" applyAlignment="1">
      <alignment horizontal="center" wrapText="1"/>
    </xf>
    <xf numFmtId="0" fontId="16" fillId="0" borderId="19" xfId="0" applyFont="1" applyBorder="1" applyAlignment="1">
      <alignment horizontal="center" wrapText="1"/>
    </xf>
    <xf numFmtId="0" fontId="16" fillId="0" borderId="20" xfId="0"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3" fillId="0" borderId="14" xfId="0" applyFont="1" applyBorder="1" applyAlignment="1">
      <alignment wrapText="1"/>
    </xf>
    <xf numFmtId="0" fontId="3" fillId="0" borderId="15" xfId="0" applyFont="1" applyBorder="1" applyAlignment="1">
      <alignment horizontal="center" wrapText="1"/>
    </xf>
    <xf numFmtId="0" fontId="16" fillId="0" borderId="21" xfId="0" applyFont="1" applyBorder="1" applyAlignment="1">
      <alignment horizontal="center" wrapText="1"/>
    </xf>
    <xf numFmtId="0" fontId="16" fillId="0" borderId="22" xfId="0" applyFont="1" applyFill="1" applyBorder="1" applyAlignment="1">
      <alignment horizontal="center" wrapText="1"/>
    </xf>
    <xf numFmtId="0" fontId="16" fillId="0" borderId="15" xfId="0" applyFont="1" applyFill="1" applyBorder="1" applyAlignment="1">
      <alignment horizontal="center" wrapText="1"/>
    </xf>
    <xf numFmtId="0" fontId="4" fillId="0" borderId="15" xfId="0" applyFont="1" applyFill="1" applyBorder="1" applyAlignment="1">
      <alignment horizontal="center" wrapText="1"/>
    </xf>
    <xf numFmtId="0" fontId="3" fillId="0" borderId="15" xfId="0" applyFont="1" applyFill="1" applyBorder="1" applyAlignment="1">
      <alignment horizontal="center" wrapText="1"/>
    </xf>
    <xf numFmtId="0" fontId="16"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wrapText="1"/>
    </xf>
    <xf numFmtId="0" fontId="4" fillId="0" borderId="25" xfId="0" applyFont="1" applyFill="1" applyBorder="1" applyAlignment="1">
      <alignment horizontal="center" wrapText="1"/>
    </xf>
    <xf numFmtId="0" fontId="3" fillId="0" borderId="17" xfId="0" applyFont="1" applyBorder="1" applyAlignment="1">
      <alignment wrapText="1"/>
    </xf>
    <xf numFmtId="0" fontId="3" fillId="0" borderId="13" xfId="0" applyFont="1" applyBorder="1" applyAlignment="1">
      <alignment horizontal="center" wrapText="1"/>
    </xf>
    <xf numFmtId="0" fontId="11" fillId="0" borderId="14" xfId="0" applyFont="1" applyBorder="1" applyAlignment="1">
      <alignment vertical="top" wrapText="1"/>
    </xf>
    <xf numFmtId="0" fontId="3" fillId="0" borderId="13" xfId="0" applyFont="1" applyBorder="1" applyAlignment="1">
      <alignment horizontal="center" vertical="top" wrapText="1"/>
    </xf>
    <xf numFmtId="0" fontId="4" fillId="0" borderId="21" xfId="0" applyFont="1" applyBorder="1" applyAlignment="1">
      <alignment horizontal="center" wrapText="1"/>
    </xf>
    <xf numFmtId="0" fontId="4" fillId="0" borderId="22" xfId="0" applyFont="1" applyFill="1" applyBorder="1" applyAlignment="1">
      <alignment horizontal="center" wrapText="1"/>
    </xf>
    <xf numFmtId="0" fontId="3" fillId="0" borderId="14" xfId="0" applyFont="1" applyFill="1" applyBorder="1" applyAlignment="1">
      <alignment horizontal="center" wrapText="1"/>
    </xf>
    <xf numFmtId="0" fontId="13" fillId="0" borderId="11" xfId="0" applyFont="1" applyBorder="1" applyAlignment="1">
      <alignment horizontal="center" vertical="top" wrapText="1"/>
    </xf>
    <xf numFmtId="0" fontId="13" fillId="0" borderId="10" xfId="0" applyFont="1" applyBorder="1" applyAlignment="1">
      <alignment horizontal="center" wrapText="1"/>
    </xf>
    <xf numFmtId="0" fontId="13" fillId="0" borderId="10" xfId="0" applyFont="1" applyBorder="1" applyAlignment="1">
      <alignment vertical="top" wrapText="1"/>
    </xf>
    <xf numFmtId="0" fontId="3" fillId="0" borderId="26" xfId="0" applyFont="1" applyFill="1" applyBorder="1" applyAlignment="1">
      <alignment horizontal="center" wrapText="1"/>
    </xf>
    <xf numFmtId="0" fontId="3" fillId="0" borderId="14" xfId="0" applyFont="1" applyFill="1" applyBorder="1" applyAlignment="1">
      <alignment horizontal="left" wrapText="1"/>
    </xf>
    <xf numFmtId="0" fontId="11" fillId="0" borderId="12" xfId="0" applyFont="1" applyFill="1" applyBorder="1" applyAlignment="1">
      <alignment horizontal="left" vertical="justify" wrapText="1"/>
    </xf>
    <xf numFmtId="0" fontId="11" fillId="0" borderId="12" xfId="0" applyFont="1" applyBorder="1" applyAlignment="1">
      <alignment horizontal="left" vertical="justify" wrapText="1"/>
    </xf>
    <xf numFmtId="0" fontId="3" fillId="0" borderId="14" xfId="0" applyFont="1" applyBorder="1" applyAlignment="1">
      <alignment vertical="top" wrapText="1"/>
    </xf>
    <xf numFmtId="0" fontId="3" fillId="0" borderId="15" xfId="0" applyFont="1" applyFill="1" applyBorder="1" applyAlignment="1">
      <alignment vertical="top" wrapText="1"/>
    </xf>
    <xf numFmtId="0" fontId="3" fillId="0" borderId="27" xfId="0" applyFont="1" applyBorder="1" applyAlignment="1">
      <alignment vertical="top" wrapText="1"/>
    </xf>
    <xf numFmtId="0" fontId="3" fillId="0" borderId="26" xfId="0" applyFont="1" applyFill="1" applyBorder="1" applyAlignment="1">
      <alignment vertical="top" wrapText="1"/>
    </xf>
    <xf numFmtId="0" fontId="13" fillId="0" borderId="10" xfId="0" applyFont="1" applyBorder="1" applyAlignment="1">
      <alignment horizontal="right" wrapText="1"/>
    </xf>
    <xf numFmtId="0" fontId="3" fillId="0" borderId="23" xfId="0" applyFont="1" applyBorder="1" applyAlignment="1">
      <alignment horizontal="center" wrapText="1"/>
    </xf>
    <xf numFmtId="0" fontId="10" fillId="0" borderId="23" xfId="0" applyFont="1" applyBorder="1" applyAlignment="1">
      <alignment vertical="justify" wrapText="1"/>
    </xf>
    <xf numFmtId="0" fontId="16" fillId="0" borderId="21" xfId="0" applyFont="1" applyFill="1" applyBorder="1" applyAlignment="1">
      <alignment horizontal="center" wrapText="1"/>
    </xf>
    <xf numFmtId="0" fontId="16" fillId="0" borderId="14" xfId="0" applyFont="1" applyFill="1" applyBorder="1" applyAlignment="1">
      <alignment horizontal="center" wrapText="1"/>
    </xf>
    <xf numFmtId="0" fontId="4" fillId="0" borderId="14" xfId="0" applyFont="1" applyFill="1" applyBorder="1" applyAlignment="1">
      <alignment horizontal="center" wrapText="1"/>
    </xf>
    <xf numFmtId="0" fontId="4" fillId="0" borderId="24" xfId="0" applyFont="1" applyFill="1" applyBorder="1" applyAlignment="1">
      <alignment horizontal="center" wrapText="1"/>
    </xf>
    <xf numFmtId="0" fontId="0" fillId="0" borderId="0" xfId="0" applyNumberFormat="1" applyFill="1" applyAlignment="1">
      <alignment/>
    </xf>
    <xf numFmtId="0" fontId="2" fillId="0" borderId="0" xfId="0" applyFont="1" applyFill="1" applyAlignment="1">
      <alignment/>
    </xf>
    <xf numFmtId="49" fontId="4" fillId="0" borderId="28" xfId="0" applyNumberFormat="1" applyFont="1" applyBorder="1" applyAlignment="1">
      <alignment horizontal="center" wrapText="1"/>
    </xf>
    <xf numFmtId="49" fontId="4" fillId="0" borderId="23" xfId="0" applyNumberFormat="1" applyFont="1" applyBorder="1" applyAlignment="1">
      <alignment horizontal="center" wrapText="1"/>
    </xf>
    <xf numFmtId="49" fontId="11" fillId="0" borderId="12" xfId="0" applyNumberFormat="1" applyFont="1" applyBorder="1" applyAlignment="1">
      <alignment vertical="justify" wrapText="1"/>
    </xf>
    <xf numFmtId="49" fontId="4" fillId="0" borderId="13" xfId="0" applyNumberFormat="1" applyFont="1" applyBorder="1" applyAlignment="1">
      <alignment wrapText="1"/>
    </xf>
    <xf numFmtId="49" fontId="0" fillId="0" borderId="0" xfId="0" applyNumberFormat="1" applyAlignment="1">
      <alignment/>
    </xf>
    <xf numFmtId="49" fontId="11" fillId="0" borderId="12" xfId="0" applyNumberFormat="1" applyFont="1" applyBorder="1" applyAlignment="1">
      <alignment horizontal="center" vertical="justify" wrapText="1"/>
    </xf>
    <xf numFmtId="49" fontId="11" fillId="0" borderId="12" xfId="0" applyNumberFormat="1" applyFont="1" applyFill="1" applyBorder="1" applyAlignment="1">
      <alignment horizontal="center" vertical="justify" wrapText="1"/>
    </xf>
    <xf numFmtId="0" fontId="10" fillId="0" borderId="14" xfId="0" applyFont="1" applyBorder="1" applyAlignment="1">
      <alignment vertical="top" wrapText="1"/>
    </xf>
    <xf numFmtId="0" fontId="11" fillId="0" borderId="23" xfId="0" applyFont="1" applyFill="1" applyBorder="1" applyAlignment="1">
      <alignment vertical="justify" wrapText="1"/>
    </xf>
    <xf numFmtId="49" fontId="11" fillId="0" borderId="23" xfId="0" applyNumberFormat="1" applyFont="1" applyFill="1" applyBorder="1" applyAlignment="1">
      <alignment vertical="justify" wrapText="1"/>
    </xf>
    <xf numFmtId="0" fontId="12" fillId="0" borderId="11" xfId="0" applyFont="1" applyBorder="1" applyAlignment="1">
      <alignment horizontal="center" vertical="top" wrapText="1"/>
    </xf>
    <xf numFmtId="0" fontId="12" fillId="0" borderId="10" xfId="0" applyFont="1" applyBorder="1" applyAlignment="1">
      <alignment horizontal="right" wrapText="1"/>
    </xf>
    <xf numFmtId="0" fontId="12" fillId="0" borderId="10" xfId="0" applyFont="1" applyBorder="1" applyAlignment="1">
      <alignment vertical="top" wrapText="1"/>
    </xf>
    <xf numFmtId="0" fontId="17" fillId="0" borderId="0" xfId="0" applyFont="1" applyAlignment="1">
      <alignment/>
    </xf>
    <xf numFmtId="0" fontId="6" fillId="0" borderId="0" xfId="0" applyFont="1" applyAlignment="1">
      <alignment/>
    </xf>
    <xf numFmtId="0" fontId="59" fillId="0" borderId="0" xfId="0" applyFont="1" applyAlignment="1">
      <alignment/>
    </xf>
    <xf numFmtId="0" fontId="59" fillId="0" borderId="0" xfId="0" applyFont="1" applyFill="1" applyAlignment="1">
      <alignment/>
    </xf>
    <xf numFmtId="0" fontId="60" fillId="0" borderId="0" xfId="0" applyFont="1" applyAlignment="1">
      <alignment/>
    </xf>
    <xf numFmtId="0" fontId="11" fillId="0" borderId="12" xfId="0" applyFont="1" applyFill="1" applyBorder="1" applyAlignment="1">
      <alignment vertical="top" wrapText="1"/>
    </xf>
    <xf numFmtId="49" fontId="11" fillId="0" borderId="12" xfId="0" applyNumberFormat="1" applyFont="1" applyBorder="1" applyAlignment="1">
      <alignment horizontal="left" vertical="top"/>
    </xf>
    <xf numFmtId="0" fontId="0" fillId="0" borderId="0" xfId="0" applyFont="1" applyAlignment="1">
      <alignment/>
    </xf>
    <xf numFmtId="0" fontId="0" fillId="0" borderId="0" xfId="0" applyFont="1" applyFill="1" applyAlignment="1">
      <alignment/>
    </xf>
    <xf numFmtId="0" fontId="60" fillId="0" borderId="0" xfId="0" applyFont="1" applyFill="1" applyAlignment="1">
      <alignment/>
    </xf>
    <xf numFmtId="0" fontId="13" fillId="0" borderId="0" xfId="0" applyFont="1" applyAlignment="1">
      <alignment/>
    </xf>
    <xf numFmtId="0" fontId="61" fillId="0" borderId="0" xfId="0" applyFont="1" applyAlignment="1">
      <alignment/>
    </xf>
    <xf numFmtId="0" fontId="13" fillId="0" borderId="12" xfId="0" applyFont="1" applyBorder="1" applyAlignment="1">
      <alignment horizontal="center" vertical="top" wrapText="1"/>
    </xf>
    <xf numFmtId="0" fontId="12" fillId="0" borderId="12" xfId="0" applyFont="1" applyBorder="1" applyAlignment="1">
      <alignment horizontal="center" vertical="top" wrapText="1"/>
    </xf>
    <xf numFmtId="0" fontId="13" fillId="0" borderId="12" xfId="0" applyFont="1" applyBorder="1" applyAlignment="1">
      <alignment vertical="top" wrapText="1"/>
    </xf>
    <xf numFmtId="0" fontId="12" fillId="0" borderId="12" xfId="0" applyFont="1" applyBorder="1" applyAlignment="1">
      <alignment vertical="top" wrapText="1"/>
    </xf>
    <xf numFmtId="0" fontId="12" fillId="0" borderId="12" xfId="0" applyFont="1" applyFill="1" applyBorder="1" applyAlignment="1">
      <alignment vertical="top" wrapText="1"/>
    </xf>
    <xf numFmtId="0" fontId="13" fillId="0" borderId="12" xfId="0" applyFont="1" applyFill="1" applyBorder="1" applyAlignment="1">
      <alignment vertical="top" wrapText="1"/>
    </xf>
    <xf numFmtId="0" fontId="12" fillId="0" borderId="12" xfId="0" applyFont="1" applyFill="1" applyBorder="1" applyAlignment="1">
      <alignment horizontal="center" vertical="top" wrapText="1"/>
    </xf>
    <xf numFmtId="0" fontId="12" fillId="0" borderId="29" xfId="0" applyFont="1" applyBorder="1" applyAlignment="1">
      <alignment/>
    </xf>
    <xf numFmtId="0" fontId="59" fillId="0" borderId="12" xfId="0" applyFont="1" applyBorder="1" applyAlignment="1">
      <alignment horizontal="center"/>
    </xf>
    <xf numFmtId="0" fontId="13" fillId="0" borderId="12" xfId="0" applyFont="1" applyFill="1" applyBorder="1" applyAlignment="1">
      <alignment/>
    </xf>
    <xf numFmtId="0" fontId="62" fillId="0" borderId="12" xfId="0" applyFont="1" applyBorder="1" applyAlignment="1">
      <alignment horizontal="center"/>
    </xf>
    <xf numFmtId="0" fontId="62" fillId="0" borderId="12" xfId="0" applyFont="1" applyFill="1" applyBorder="1" applyAlignment="1">
      <alignment/>
    </xf>
    <xf numFmtId="0" fontId="63" fillId="0" borderId="12" xfId="0" applyFont="1" applyBorder="1" applyAlignment="1">
      <alignment/>
    </xf>
    <xf numFmtId="0" fontId="63" fillId="0" borderId="12" xfId="0" applyFont="1" applyFill="1" applyBorder="1" applyAlignment="1">
      <alignment/>
    </xf>
    <xf numFmtId="0" fontId="49" fillId="0" borderId="0" xfId="0" applyFont="1" applyFill="1" applyAlignment="1">
      <alignment/>
    </xf>
    <xf numFmtId="49" fontId="4" fillId="0" borderId="30" xfId="0" applyNumberFormat="1" applyFont="1" applyBorder="1" applyAlignment="1">
      <alignment horizontal="right" wrapText="1"/>
    </xf>
    <xf numFmtId="0" fontId="4" fillId="0" borderId="30" xfId="0" applyFont="1" applyBorder="1" applyAlignment="1">
      <alignment horizontal="center" wrapText="1"/>
    </xf>
    <xf numFmtId="0" fontId="11" fillId="0" borderId="12" xfId="0" applyFont="1" applyBorder="1" applyAlignment="1">
      <alignment vertical="top" wrapText="1"/>
    </xf>
    <xf numFmtId="0" fontId="10" fillId="0" borderId="12" xfId="0" applyFont="1" applyBorder="1" applyAlignment="1">
      <alignment vertical="top" wrapText="1"/>
    </xf>
    <xf numFmtId="0" fontId="10" fillId="0" borderId="12" xfId="0" applyFont="1" applyBorder="1" applyAlignment="1">
      <alignment vertical="justify" wrapText="1"/>
    </xf>
    <xf numFmtId="0" fontId="10" fillId="0" borderId="21" xfId="0" applyFont="1" applyBorder="1" applyAlignment="1">
      <alignment vertical="top" wrapText="1"/>
    </xf>
    <xf numFmtId="1" fontId="4" fillId="0" borderId="13" xfId="0" applyNumberFormat="1" applyFont="1" applyBorder="1" applyAlignment="1">
      <alignment horizontal="center" wrapText="1"/>
    </xf>
    <xf numFmtId="0" fontId="3" fillId="0" borderId="21" xfId="0" applyFont="1" applyBorder="1" applyAlignment="1">
      <alignment horizontal="center" wrapText="1"/>
    </xf>
    <xf numFmtId="0" fontId="3" fillId="0" borderId="22" xfId="0" applyFont="1" applyFill="1" applyBorder="1" applyAlignment="1">
      <alignment horizontal="center" wrapText="1"/>
    </xf>
    <xf numFmtId="0" fontId="0" fillId="36" borderId="0" xfId="0" applyFill="1" applyAlignment="1">
      <alignment/>
    </xf>
    <xf numFmtId="0" fontId="6" fillId="0" borderId="0" xfId="0" applyFont="1" applyAlignment="1">
      <alignment horizontal="left"/>
    </xf>
    <xf numFmtId="0" fontId="14" fillId="0" borderId="0" xfId="0" applyFont="1" applyAlignment="1">
      <alignment horizontal="center"/>
    </xf>
    <xf numFmtId="0" fontId="16" fillId="0" borderId="12" xfId="0" applyFont="1" applyBorder="1" applyAlignment="1">
      <alignment vertical="justify" wrapText="1"/>
    </xf>
    <xf numFmtId="0" fontId="4" fillId="0" borderId="31" xfId="0" applyFont="1" applyBorder="1" applyAlignment="1">
      <alignment horizontal="center" wrapText="1"/>
    </xf>
    <xf numFmtId="0" fontId="4" fillId="0" borderId="12" xfId="0" applyFont="1" applyFill="1" applyBorder="1" applyAlignment="1">
      <alignment horizontal="center" wrapText="1"/>
    </xf>
    <xf numFmtId="0" fontId="64" fillId="0" borderId="0" xfId="0" applyFont="1" applyFill="1" applyAlignment="1">
      <alignment/>
    </xf>
    <xf numFmtId="0" fontId="4" fillId="0" borderId="32" xfId="0" applyFont="1" applyBorder="1" applyAlignment="1">
      <alignment horizontal="right" wrapText="1"/>
    </xf>
    <xf numFmtId="0" fontId="4" fillId="0" borderId="31" xfId="0" applyFont="1" applyBorder="1" applyAlignment="1">
      <alignment horizontal="right" wrapText="1"/>
    </xf>
    <xf numFmtId="49" fontId="4" fillId="0" borderId="31" xfId="0" applyNumberFormat="1" applyFont="1" applyBorder="1" applyAlignment="1">
      <alignment horizontal="right" wrapText="1"/>
    </xf>
    <xf numFmtId="0" fontId="65" fillId="0" borderId="14" xfId="0" applyFont="1" applyBorder="1" applyAlignment="1">
      <alignment horizontal="center" wrapText="1"/>
    </xf>
    <xf numFmtId="0" fontId="65" fillId="0" borderId="15" xfId="0" applyFont="1" applyBorder="1" applyAlignment="1">
      <alignment horizontal="center" wrapText="1"/>
    </xf>
    <xf numFmtId="0" fontId="65" fillId="0" borderId="15" xfId="0" applyFont="1" applyFill="1" applyBorder="1" applyAlignment="1">
      <alignment horizontal="center" wrapText="1"/>
    </xf>
    <xf numFmtId="0" fontId="65" fillId="0" borderId="14" xfId="0" applyFont="1" applyFill="1" applyBorder="1" applyAlignment="1">
      <alignment horizontal="center" wrapText="1"/>
    </xf>
    <xf numFmtId="0" fontId="13" fillId="37" borderId="33" xfId="0" applyFont="1" applyFill="1" applyBorder="1" applyAlignment="1">
      <alignment horizontal="left" wrapText="1"/>
    </xf>
    <xf numFmtId="0" fontId="13" fillId="37" borderId="17" xfId="0" applyFont="1" applyFill="1" applyBorder="1" applyAlignment="1">
      <alignment horizontal="left" vertical="justify" wrapText="1"/>
    </xf>
    <xf numFmtId="49" fontId="13" fillId="37" borderId="17" xfId="0" applyNumberFormat="1" applyFont="1" applyFill="1" applyBorder="1" applyAlignment="1">
      <alignment horizontal="center" wrapText="1"/>
    </xf>
    <xf numFmtId="0" fontId="13" fillId="37" borderId="17" xfId="0" applyFont="1" applyFill="1" applyBorder="1" applyAlignment="1">
      <alignment horizontal="center" wrapText="1"/>
    </xf>
    <xf numFmtId="0" fontId="13" fillId="37" borderId="34" xfId="0" applyFont="1" applyFill="1" applyBorder="1" applyAlignment="1">
      <alignment horizontal="center" wrapText="1"/>
    </xf>
    <xf numFmtId="0" fontId="13" fillId="37" borderId="27" xfId="0" applyFont="1" applyFill="1" applyBorder="1" applyAlignment="1">
      <alignment horizontal="center" wrapText="1"/>
    </xf>
    <xf numFmtId="0" fontId="13" fillId="37" borderId="26" xfId="0" applyFont="1" applyFill="1" applyBorder="1" applyAlignment="1">
      <alignment horizontal="center" wrapText="1"/>
    </xf>
    <xf numFmtId="0" fontId="7" fillId="38" borderId="30" xfId="0" applyFont="1" applyFill="1" applyBorder="1" applyAlignment="1">
      <alignment wrapText="1"/>
    </xf>
    <xf numFmtId="49" fontId="7" fillId="38" borderId="30" xfId="0" applyNumberFormat="1" applyFont="1" applyFill="1" applyBorder="1" applyAlignment="1">
      <alignment wrapText="1"/>
    </xf>
    <xf numFmtId="1" fontId="7" fillId="38" borderId="30" xfId="0" applyNumberFormat="1" applyFont="1" applyFill="1" applyBorder="1" applyAlignment="1">
      <alignment horizontal="center" wrapText="1"/>
    </xf>
    <xf numFmtId="0" fontId="7" fillId="38" borderId="30" xfId="0" applyFont="1" applyFill="1" applyBorder="1" applyAlignment="1">
      <alignment horizontal="center" wrapText="1"/>
    </xf>
    <xf numFmtId="0" fontId="7" fillId="38" borderId="19" xfId="0" applyFont="1" applyFill="1" applyBorder="1" applyAlignment="1">
      <alignment wrapText="1"/>
    </xf>
    <xf numFmtId="0" fontId="7" fillId="38" borderId="35" xfId="0" applyFont="1" applyFill="1" applyBorder="1" applyAlignment="1">
      <alignment wrapText="1"/>
    </xf>
    <xf numFmtId="49" fontId="7" fillId="38" borderId="35" xfId="0" applyNumberFormat="1" applyFont="1" applyFill="1" applyBorder="1" applyAlignment="1">
      <alignment wrapText="1"/>
    </xf>
    <xf numFmtId="0" fontId="7" fillId="38" borderId="35" xfId="0" applyFont="1" applyFill="1" applyBorder="1" applyAlignment="1">
      <alignment horizontal="center" wrapText="1"/>
    </xf>
    <xf numFmtId="0" fontId="7" fillId="38" borderId="19" xfId="0" applyFont="1" applyFill="1" applyBorder="1" applyAlignment="1">
      <alignment horizontal="center" wrapText="1"/>
    </xf>
    <xf numFmtId="49" fontId="7" fillId="39" borderId="35" xfId="0" applyNumberFormat="1" applyFont="1" applyFill="1" applyBorder="1" applyAlignment="1">
      <alignment wrapText="1"/>
    </xf>
    <xf numFmtId="0" fontId="7" fillId="39" borderId="21" xfId="0" applyFont="1" applyFill="1" applyBorder="1" applyAlignment="1">
      <alignment wrapText="1"/>
    </xf>
    <xf numFmtId="0" fontId="7" fillId="39" borderId="13" xfId="0" applyFont="1" applyFill="1" applyBorder="1" applyAlignment="1">
      <alignment wrapText="1"/>
    </xf>
    <xf numFmtId="0" fontId="7" fillId="39" borderId="13" xfId="0" applyFont="1" applyFill="1" applyBorder="1" applyAlignment="1">
      <alignment horizontal="center" wrapText="1"/>
    </xf>
    <xf numFmtId="0" fontId="7" fillId="39" borderId="21" xfId="0" applyFont="1" applyFill="1" applyBorder="1" applyAlignment="1">
      <alignment horizontal="center" wrapText="1"/>
    </xf>
    <xf numFmtId="0" fontId="7" fillId="39" borderId="22" xfId="0" applyFont="1" applyFill="1" applyBorder="1" applyAlignment="1">
      <alignment horizontal="center" wrapText="1"/>
    </xf>
    <xf numFmtId="0" fontId="7" fillId="39" borderId="19" xfId="0" applyFont="1" applyFill="1" applyBorder="1" applyAlignment="1">
      <alignment wrapText="1"/>
    </xf>
    <xf numFmtId="0" fontId="7" fillId="39" borderId="35" xfId="0" applyFont="1" applyFill="1" applyBorder="1" applyAlignment="1">
      <alignment wrapText="1"/>
    </xf>
    <xf numFmtId="0" fontId="7" fillId="39" borderId="35" xfId="0" applyFont="1" applyFill="1" applyBorder="1" applyAlignment="1">
      <alignment horizontal="center" wrapText="1"/>
    </xf>
    <xf numFmtId="0" fontId="7" fillId="39" borderId="19" xfId="0" applyFont="1" applyFill="1" applyBorder="1" applyAlignment="1">
      <alignment horizontal="center" wrapText="1"/>
    </xf>
    <xf numFmtId="0" fontId="7" fillId="39" borderId="20" xfId="0" applyFont="1" applyFill="1" applyBorder="1" applyAlignment="1">
      <alignment horizontal="center" wrapText="1"/>
    </xf>
    <xf numFmtId="0" fontId="7" fillId="40" borderId="19" xfId="0" applyFont="1" applyFill="1" applyBorder="1" applyAlignment="1">
      <alignment horizontal="center" wrapText="1"/>
    </xf>
    <xf numFmtId="0" fontId="7" fillId="40" borderId="20" xfId="0" applyFont="1" applyFill="1" applyBorder="1" applyAlignment="1">
      <alignment horizontal="center" wrapText="1"/>
    </xf>
    <xf numFmtId="0" fontId="7" fillId="40" borderId="21" xfId="0" applyFont="1" applyFill="1" applyBorder="1" applyAlignment="1">
      <alignment horizontal="center" wrapText="1"/>
    </xf>
    <xf numFmtId="0" fontId="7" fillId="40" borderId="22" xfId="0" applyFont="1" applyFill="1" applyBorder="1" applyAlignment="1">
      <alignment horizontal="center" wrapText="1"/>
    </xf>
    <xf numFmtId="0" fontId="3" fillId="40" borderId="14" xfId="0" applyFont="1" applyFill="1" applyBorder="1" applyAlignment="1">
      <alignment horizontal="center" wrapText="1"/>
    </xf>
    <xf numFmtId="0" fontId="3" fillId="40" borderId="15" xfId="0" applyFont="1" applyFill="1" applyBorder="1" applyAlignment="1">
      <alignment horizontal="center" wrapText="1"/>
    </xf>
    <xf numFmtId="0" fontId="3" fillId="40" borderId="27" xfId="0" applyFont="1" applyFill="1" applyBorder="1" applyAlignment="1">
      <alignment horizontal="center" wrapText="1"/>
    </xf>
    <xf numFmtId="0" fontId="3" fillId="40" borderId="26" xfId="0" applyFont="1" applyFill="1" applyBorder="1" applyAlignment="1">
      <alignment horizontal="center" wrapText="1"/>
    </xf>
    <xf numFmtId="0" fontId="13" fillId="40" borderId="27" xfId="0" applyFont="1" applyFill="1" applyBorder="1" applyAlignment="1">
      <alignment horizontal="center" wrapText="1"/>
    </xf>
    <xf numFmtId="0" fontId="13" fillId="40" borderId="26" xfId="0" applyFont="1" applyFill="1" applyBorder="1" applyAlignment="1">
      <alignment horizontal="center" wrapText="1"/>
    </xf>
    <xf numFmtId="0" fontId="4" fillId="40" borderId="21" xfId="0" applyFont="1" applyFill="1" applyBorder="1" applyAlignment="1">
      <alignment horizontal="center" wrapText="1"/>
    </xf>
    <xf numFmtId="0" fontId="4" fillId="40" borderId="22" xfId="0" applyFont="1" applyFill="1" applyBorder="1" applyAlignment="1">
      <alignment horizontal="center" wrapText="1"/>
    </xf>
    <xf numFmtId="0" fontId="4" fillId="40" borderId="14" xfId="0" applyFont="1" applyFill="1" applyBorder="1" applyAlignment="1">
      <alignment horizontal="center" wrapText="1"/>
    </xf>
    <xf numFmtId="0" fontId="4" fillId="40" borderId="15" xfId="0" applyFont="1" applyFill="1" applyBorder="1" applyAlignment="1">
      <alignment horizontal="center" wrapText="1"/>
    </xf>
    <xf numFmtId="49" fontId="11" fillId="40" borderId="12" xfId="0" applyNumberFormat="1" applyFont="1" applyFill="1" applyBorder="1" applyAlignment="1">
      <alignment horizontal="center" vertical="justify" wrapText="1"/>
    </xf>
    <xf numFmtId="0" fontId="3" fillId="40" borderId="21" xfId="0" applyFont="1" applyFill="1" applyBorder="1" applyAlignment="1">
      <alignment horizontal="center" wrapText="1"/>
    </xf>
    <xf numFmtId="0" fontId="3" fillId="40" borderId="22" xfId="0" applyFont="1" applyFill="1" applyBorder="1" applyAlignment="1">
      <alignment horizontal="center" wrapText="1"/>
    </xf>
    <xf numFmtId="0" fontId="3" fillId="40" borderId="14" xfId="0" applyFont="1" applyFill="1" applyBorder="1" applyAlignment="1">
      <alignment vertical="top" wrapText="1"/>
    </xf>
    <xf numFmtId="0" fontId="3" fillId="40" borderId="15" xfId="0" applyFont="1" applyFill="1" applyBorder="1" applyAlignment="1">
      <alignment vertical="top" wrapText="1"/>
    </xf>
    <xf numFmtId="0" fontId="3" fillId="40" borderId="27" xfId="0" applyFont="1" applyFill="1" applyBorder="1" applyAlignment="1">
      <alignment vertical="top" wrapText="1"/>
    </xf>
    <xf numFmtId="0" fontId="3" fillId="40" borderId="26" xfId="0" applyFont="1" applyFill="1" applyBorder="1" applyAlignment="1">
      <alignment vertical="top" wrapText="1"/>
    </xf>
    <xf numFmtId="0" fontId="7" fillId="4" borderId="19" xfId="0" applyFont="1" applyFill="1" applyBorder="1" applyAlignment="1">
      <alignment horizontal="center" wrapText="1"/>
    </xf>
    <xf numFmtId="0" fontId="7" fillId="4" borderId="20" xfId="0" applyFont="1" applyFill="1" applyBorder="1" applyAlignment="1">
      <alignment horizontal="center" wrapText="1"/>
    </xf>
    <xf numFmtId="0" fontId="7" fillId="4" borderId="21" xfId="0" applyFont="1" applyFill="1" applyBorder="1" applyAlignment="1">
      <alignment horizontal="center" wrapText="1"/>
    </xf>
    <xf numFmtId="0" fontId="7" fillId="4" borderId="22" xfId="0" applyFont="1" applyFill="1" applyBorder="1" applyAlignment="1">
      <alignment horizontal="center" wrapText="1"/>
    </xf>
    <xf numFmtId="0" fontId="3" fillId="4" borderId="14" xfId="0" applyFont="1" applyFill="1" applyBorder="1" applyAlignment="1">
      <alignment horizontal="center" wrapText="1"/>
    </xf>
    <xf numFmtId="0" fontId="3" fillId="4" borderId="15" xfId="0" applyFont="1" applyFill="1" applyBorder="1" applyAlignment="1">
      <alignment horizontal="center" wrapText="1"/>
    </xf>
    <xf numFmtId="0" fontId="3" fillId="4" borderId="27" xfId="0" applyFont="1" applyFill="1" applyBorder="1" applyAlignment="1">
      <alignment horizontal="center" wrapText="1"/>
    </xf>
    <xf numFmtId="0" fontId="13" fillId="4" borderId="27" xfId="0" applyFont="1" applyFill="1" applyBorder="1" applyAlignment="1">
      <alignment horizontal="center" wrapText="1"/>
    </xf>
    <xf numFmtId="0" fontId="13" fillId="4" borderId="26" xfId="0" applyFont="1" applyFill="1" applyBorder="1" applyAlignment="1">
      <alignment horizontal="center" wrapText="1"/>
    </xf>
    <xf numFmtId="0" fontId="4" fillId="4" borderId="21" xfId="0" applyFont="1" applyFill="1" applyBorder="1" applyAlignment="1">
      <alignment horizontal="center" wrapText="1"/>
    </xf>
    <xf numFmtId="0" fontId="4" fillId="4" borderId="22" xfId="0" applyFont="1" applyFill="1" applyBorder="1" applyAlignment="1">
      <alignment horizontal="center" wrapText="1"/>
    </xf>
    <xf numFmtId="0" fontId="4" fillId="4" borderId="14" xfId="0" applyFont="1" applyFill="1" applyBorder="1" applyAlignment="1">
      <alignment horizontal="center" wrapText="1"/>
    </xf>
    <xf numFmtId="0" fontId="4" fillId="4" borderId="15" xfId="0" applyFont="1" applyFill="1" applyBorder="1" applyAlignment="1">
      <alignment horizontal="center" wrapText="1"/>
    </xf>
    <xf numFmtId="0" fontId="3" fillId="4" borderId="21" xfId="0" applyFont="1" applyFill="1" applyBorder="1" applyAlignment="1">
      <alignment horizontal="center" wrapText="1"/>
    </xf>
    <xf numFmtId="0" fontId="3" fillId="4" borderId="22" xfId="0" applyFont="1" applyFill="1" applyBorder="1" applyAlignment="1">
      <alignment horizontal="center" wrapText="1"/>
    </xf>
    <xf numFmtId="0" fontId="3" fillId="4" borderId="14" xfId="0" applyFont="1" applyFill="1" applyBorder="1" applyAlignment="1">
      <alignment vertical="top" wrapText="1"/>
    </xf>
    <xf numFmtId="0" fontId="3" fillId="4" borderId="15" xfId="0" applyFont="1" applyFill="1" applyBorder="1" applyAlignment="1">
      <alignment vertical="top" wrapText="1"/>
    </xf>
    <xf numFmtId="0" fontId="3" fillId="4" borderId="27" xfId="0" applyFont="1" applyFill="1" applyBorder="1" applyAlignment="1">
      <alignment vertical="top" wrapText="1"/>
    </xf>
    <xf numFmtId="0" fontId="3" fillId="4" borderId="26" xfId="0" applyFont="1" applyFill="1" applyBorder="1" applyAlignment="1">
      <alignment vertical="top" wrapText="1"/>
    </xf>
    <xf numFmtId="0" fontId="3" fillId="4" borderId="36" xfId="0" applyFont="1" applyFill="1" applyBorder="1" applyAlignment="1">
      <alignment horizontal="center" wrapText="1"/>
    </xf>
    <xf numFmtId="0" fontId="3" fillId="4" borderId="29" xfId="0" applyFont="1" applyFill="1" applyBorder="1" applyAlignment="1">
      <alignment horizontal="center" wrapText="1"/>
    </xf>
    <xf numFmtId="0" fontId="4" fillId="0" borderId="29" xfId="0" applyFont="1" applyBorder="1" applyAlignment="1">
      <alignment horizontal="center" wrapText="1"/>
    </xf>
    <xf numFmtId="0" fontId="0" fillId="0" borderId="37" xfId="0" applyFill="1" applyBorder="1" applyAlignment="1">
      <alignment/>
    </xf>
    <xf numFmtId="0" fontId="4" fillId="0" borderId="38" xfId="0" applyFont="1" applyFill="1" applyBorder="1" applyAlignment="1">
      <alignment horizontal="center" wrapText="1"/>
    </xf>
    <xf numFmtId="0" fontId="4" fillId="4" borderId="39" xfId="0" applyFont="1" applyFill="1" applyBorder="1" applyAlignment="1">
      <alignment horizontal="center" wrapText="1"/>
    </xf>
    <xf numFmtId="0" fontId="7" fillId="38" borderId="40" xfId="0" applyFont="1" applyFill="1" applyBorder="1" applyAlignment="1">
      <alignment horizontal="center" wrapText="1"/>
    </xf>
    <xf numFmtId="0" fontId="7" fillId="4" borderId="41" xfId="0" applyFont="1" applyFill="1" applyBorder="1" applyAlignment="1">
      <alignment horizontal="center" wrapText="1"/>
    </xf>
    <xf numFmtId="0" fontId="7" fillId="38" borderId="41" xfId="0" applyFont="1" applyFill="1" applyBorder="1" applyAlignment="1">
      <alignment horizontal="center" wrapText="1"/>
    </xf>
    <xf numFmtId="0" fontId="7" fillId="4" borderId="27" xfId="0" applyFont="1" applyFill="1" applyBorder="1" applyAlignment="1">
      <alignment horizontal="center" wrapText="1"/>
    </xf>
    <xf numFmtId="0" fontId="7" fillId="40" borderId="41" xfId="0" applyFont="1" applyFill="1" applyBorder="1" applyAlignment="1">
      <alignment horizontal="center" wrapText="1"/>
    </xf>
    <xf numFmtId="0" fontId="7" fillId="38" borderId="27" xfId="0" applyFont="1" applyFill="1" applyBorder="1" applyAlignment="1">
      <alignment horizontal="center" wrapText="1"/>
    </xf>
    <xf numFmtId="0" fontId="7" fillId="40" borderId="27" xfId="0" applyFont="1" applyFill="1" applyBorder="1" applyAlignment="1">
      <alignment horizontal="center" wrapText="1"/>
    </xf>
    <xf numFmtId="0" fontId="65" fillId="40" borderId="21" xfId="0" applyFont="1" applyFill="1" applyBorder="1" applyAlignment="1">
      <alignment horizontal="center" wrapText="1"/>
    </xf>
    <xf numFmtId="0" fontId="65" fillId="40" borderId="22" xfId="0" applyFont="1" applyFill="1" applyBorder="1" applyAlignment="1">
      <alignment horizontal="center" wrapText="1"/>
    </xf>
    <xf numFmtId="0" fontId="65" fillId="0" borderId="21" xfId="0" applyFont="1" applyBorder="1" applyAlignment="1">
      <alignment horizontal="center" wrapText="1"/>
    </xf>
    <xf numFmtId="0" fontId="65" fillId="0" borderId="22" xfId="0" applyFont="1" applyFill="1" applyBorder="1" applyAlignment="1">
      <alignment horizontal="center" wrapText="1"/>
    </xf>
    <xf numFmtId="0" fontId="65" fillId="4" borderId="21" xfId="0" applyFont="1" applyFill="1" applyBorder="1" applyAlignment="1">
      <alignment horizontal="center" wrapText="1"/>
    </xf>
    <xf numFmtId="0" fontId="65" fillId="4" borderId="22" xfId="0" applyFont="1" applyFill="1" applyBorder="1" applyAlignment="1">
      <alignment horizontal="center" wrapText="1"/>
    </xf>
    <xf numFmtId="49" fontId="3" fillId="0" borderId="17" xfId="0" applyNumberFormat="1" applyFont="1" applyBorder="1" applyAlignment="1">
      <alignment wrapText="1"/>
    </xf>
    <xf numFmtId="0" fontId="3" fillId="0" borderId="17" xfId="0" applyFont="1" applyBorder="1" applyAlignment="1">
      <alignment horizontal="center" vertical="top" wrapText="1"/>
    </xf>
    <xf numFmtId="0" fontId="3" fillId="0" borderId="33" xfId="0" applyFont="1" applyBorder="1" applyAlignment="1">
      <alignment horizontal="center" wrapText="1"/>
    </xf>
    <xf numFmtId="0" fontId="3" fillId="4" borderId="42" xfId="0" applyFont="1" applyFill="1" applyBorder="1" applyAlignment="1">
      <alignment horizontal="center" wrapText="1"/>
    </xf>
    <xf numFmtId="0" fontId="0" fillId="0" borderId="0" xfId="0" applyFill="1" applyBorder="1" applyAlignment="1">
      <alignment/>
    </xf>
    <xf numFmtId="49" fontId="3" fillId="0" borderId="12" xfId="0" applyNumberFormat="1" applyFont="1" applyFill="1" applyBorder="1" applyAlignment="1">
      <alignment horizontal="center" vertical="justify" wrapText="1"/>
    </xf>
    <xf numFmtId="49" fontId="3" fillId="0" borderId="12" xfId="0" applyNumberFormat="1" applyFont="1" applyBorder="1" applyAlignment="1">
      <alignment horizontal="right" wrapText="1"/>
    </xf>
    <xf numFmtId="0" fontId="12" fillId="0" borderId="10" xfId="0" applyFont="1" applyBorder="1" applyAlignment="1">
      <alignment horizontal="right" wrapText="1"/>
    </xf>
    <xf numFmtId="0" fontId="59" fillId="0" borderId="12"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4" fillId="0" borderId="0" xfId="0" applyFont="1" applyBorder="1" applyAlignment="1">
      <alignment horizontal="center" textRotation="90" wrapText="1"/>
    </xf>
    <xf numFmtId="49" fontId="59" fillId="0" borderId="0" xfId="0" applyNumberFormat="1" applyFont="1" applyAlignment="1">
      <alignment/>
    </xf>
    <xf numFmtId="0" fontId="12" fillId="0" borderId="0" xfId="0" applyFont="1" applyBorder="1" applyAlignment="1">
      <alignment horizontal="center" wrapText="1"/>
    </xf>
    <xf numFmtId="0" fontId="13" fillId="0" borderId="0" xfId="0" applyFont="1" applyBorder="1" applyAlignment="1">
      <alignment horizontal="center" textRotation="90" wrapText="1"/>
    </xf>
    <xf numFmtId="0" fontId="12" fillId="0" borderId="0" xfId="0" applyFont="1" applyBorder="1" applyAlignment="1">
      <alignment wrapText="1"/>
    </xf>
    <xf numFmtId="0" fontId="3" fillId="36" borderId="0" xfId="0" applyFont="1" applyFill="1" applyBorder="1" applyAlignment="1">
      <alignment vertical="top" wrapText="1"/>
    </xf>
    <xf numFmtId="0" fontId="12" fillId="36" borderId="0" xfId="0" applyFont="1" applyFill="1" applyBorder="1" applyAlignment="1">
      <alignment vertical="top" wrapText="1"/>
    </xf>
    <xf numFmtId="0" fontId="10" fillId="41" borderId="43" xfId="0" applyFont="1" applyFill="1" applyBorder="1" applyAlignment="1">
      <alignment vertical="top" wrapText="1"/>
    </xf>
    <xf numFmtId="0" fontId="10" fillId="41" borderId="43" xfId="0" applyFont="1" applyFill="1" applyBorder="1" applyAlignment="1">
      <alignment vertical="justify" wrapText="1"/>
    </xf>
    <xf numFmtId="49" fontId="10" fillId="41" borderId="43" xfId="0" applyNumberFormat="1" applyFont="1" applyFill="1" applyBorder="1" applyAlignment="1">
      <alignment vertical="justify" wrapText="1"/>
    </xf>
    <xf numFmtId="0" fontId="4" fillId="41" borderId="43" xfId="0" applyFont="1" applyFill="1" applyBorder="1" applyAlignment="1">
      <alignment horizontal="center" wrapText="1"/>
    </xf>
    <xf numFmtId="0" fontId="4" fillId="41" borderId="44" xfId="0" applyFont="1" applyFill="1" applyBorder="1" applyAlignment="1">
      <alignment horizontal="center" wrapText="1"/>
    </xf>
    <xf numFmtId="0" fontId="4" fillId="41" borderId="45" xfId="0" applyFont="1" applyFill="1" applyBorder="1" applyAlignment="1">
      <alignment horizontal="center" wrapText="1"/>
    </xf>
    <xf numFmtId="0" fontId="4" fillId="41" borderId="46" xfId="0" applyFont="1" applyFill="1" applyBorder="1" applyAlignment="1">
      <alignment horizontal="center" wrapText="1"/>
    </xf>
    <xf numFmtId="49" fontId="7" fillId="39" borderId="13" xfId="0" applyNumberFormat="1" applyFont="1" applyFill="1" applyBorder="1" applyAlignment="1">
      <alignment wrapText="1"/>
    </xf>
    <xf numFmtId="0" fontId="11" fillId="0" borderId="13" xfId="0" applyFont="1" applyFill="1" applyBorder="1" applyAlignment="1">
      <alignment vertical="justify" wrapText="1"/>
    </xf>
    <xf numFmtId="49" fontId="11" fillId="0" borderId="13" xfId="0" applyNumberFormat="1" applyFont="1" applyFill="1" applyBorder="1" applyAlignment="1">
      <alignment horizontal="center" vertical="justify" wrapText="1"/>
    </xf>
    <xf numFmtId="0" fontId="10" fillId="0" borderId="35" xfId="0" applyFont="1" applyFill="1" applyBorder="1" applyAlignment="1">
      <alignment vertical="justify" wrapText="1"/>
    </xf>
    <xf numFmtId="49" fontId="7" fillId="36" borderId="35" xfId="0" applyNumberFormat="1" applyFont="1" applyFill="1" applyBorder="1" applyAlignment="1">
      <alignment wrapText="1"/>
    </xf>
    <xf numFmtId="49" fontId="7" fillId="36" borderId="31" xfId="0" applyNumberFormat="1" applyFont="1" applyFill="1" applyBorder="1" applyAlignment="1">
      <alignment wrapText="1"/>
    </xf>
    <xf numFmtId="0" fontId="66" fillId="0" borderId="0" xfId="0" applyFont="1" applyAlignment="1">
      <alignment horizontal="justify" vertical="distributed"/>
    </xf>
    <xf numFmtId="0" fontId="0" fillId="0" borderId="0" xfId="0" applyAlignment="1">
      <alignment horizontal="justify" vertical="distributed"/>
    </xf>
    <xf numFmtId="0" fontId="67" fillId="0" borderId="0" xfId="0" applyFont="1" applyAlignment="1">
      <alignment horizontal="justify" vertical="distributed"/>
    </xf>
    <xf numFmtId="0" fontId="59" fillId="0" borderId="0" xfId="0" applyFont="1" applyAlignment="1" applyProtection="1">
      <alignment horizontal="justify" vertical="distributed" wrapText="1"/>
      <protection locked="0"/>
    </xf>
    <xf numFmtId="0" fontId="13" fillId="0" borderId="0" xfId="0" applyFont="1" applyAlignment="1">
      <alignment horizontal="justify" vertical="distributed" wrapText="1"/>
    </xf>
    <xf numFmtId="0" fontId="59" fillId="0" borderId="0" xfId="0" applyFont="1" applyAlignment="1">
      <alignment horizontal="justify" vertical="distributed" wrapText="1"/>
    </xf>
    <xf numFmtId="0" fontId="4" fillId="41" borderId="14" xfId="0" applyFont="1" applyFill="1" applyBorder="1" applyAlignment="1">
      <alignment wrapText="1"/>
    </xf>
    <xf numFmtId="0" fontId="4" fillId="41" borderId="12" xfId="0" applyFont="1" applyFill="1" applyBorder="1" applyAlignment="1">
      <alignment wrapText="1"/>
    </xf>
    <xf numFmtId="49" fontId="4" fillId="41" borderId="12" xfId="0" applyNumberFormat="1" applyFont="1" applyFill="1" applyBorder="1" applyAlignment="1">
      <alignment horizontal="right" wrapText="1"/>
    </xf>
    <xf numFmtId="0" fontId="4" fillId="41" borderId="12" xfId="0" applyFont="1" applyFill="1" applyBorder="1" applyAlignment="1">
      <alignment horizontal="center" wrapText="1"/>
    </xf>
    <xf numFmtId="0" fontId="4" fillId="41" borderId="14" xfId="0" applyFont="1" applyFill="1" applyBorder="1" applyAlignment="1">
      <alignment horizontal="center" wrapText="1"/>
    </xf>
    <xf numFmtId="0" fontId="4" fillId="41" borderId="15" xfId="0" applyFont="1" applyFill="1" applyBorder="1" applyAlignment="1">
      <alignment horizontal="center" wrapText="1"/>
    </xf>
    <xf numFmtId="0" fontId="3" fillId="4" borderId="18" xfId="0" applyFont="1" applyFill="1" applyBorder="1" applyAlignment="1">
      <alignment horizontal="center" wrapText="1"/>
    </xf>
    <xf numFmtId="0" fontId="4" fillId="0" borderId="47" xfId="0" applyFont="1" applyBorder="1" applyAlignment="1">
      <alignment horizontal="center" vertical="top" wrapText="1"/>
    </xf>
    <xf numFmtId="0" fontId="4" fillId="0" borderId="11" xfId="0" applyFont="1" applyBorder="1" applyAlignment="1">
      <alignment horizontal="center" vertical="top" wrapText="1"/>
    </xf>
    <xf numFmtId="0" fontId="5" fillId="0" borderId="47" xfId="0" applyFont="1" applyBorder="1" applyAlignment="1">
      <alignment horizontal="center" vertical="top" wrapText="1"/>
    </xf>
    <xf numFmtId="0" fontId="5" fillId="0" borderId="11" xfId="0" applyFont="1" applyBorder="1" applyAlignment="1">
      <alignment horizontal="center" vertical="top" wrapText="1"/>
    </xf>
    <xf numFmtId="0" fontId="4" fillId="0" borderId="48" xfId="0" applyFont="1" applyBorder="1" applyAlignment="1">
      <alignment horizontal="center" vertical="top" wrapText="1"/>
    </xf>
    <xf numFmtId="0" fontId="4" fillId="0" borderId="49" xfId="0" applyFont="1" applyBorder="1" applyAlignment="1">
      <alignment horizontal="center" vertical="top" wrapText="1"/>
    </xf>
    <xf numFmtId="0" fontId="5" fillId="0" borderId="50" xfId="0" applyFont="1" applyBorder="1" applyAlignment="1">
      <alignment horizontal="center" vertical="top" wrapText="1"/>
    </xf>
    <xf numFmtId="0" fontId="5" fillId="0" borderId="10" xfId="0" applyFont="1" applyBorder="1" applyAlignment="1">
      <alignment horizontal="center" vertical="top" wrapText="1"/>
    </xf>
    <xf numFmtId="0" fontId="3" fillId="0" borderId="47" xfId="0" applyFont="1" applyBorder="1" applyAlignment="1">
      <alignment horizontal="center" vertical="top" wrapText="1"/>
    </xf>
    <xf numFmtId="0" fontId="3" fillId="0" borderId="51" xfId="0" applyFont="1" applyBorder="1" applyAlignment="1">
      <alignment horizontal="center" vertical="top" wrapText="1"/>
    </xf>
    <xf numFmtId="0" fontId="3" fillId="0" borderId="11" xfId="0" applyFont="1" applyBorder="1" applyAlignment="1">
      <alignment horizontal="center" vertical="top" wrapText="1"/>
    </xf>
    <xf numFmtId="0" fontId="3" fillId="0" borderId="52" xfId="0" applyFont="1" applyBorder="1" applyAlignment="1">
      <alignment horizontal="center" vertical="top" wrapText="1"/>
    </xf>
    <xf numFmtId="0" fontId="3" fillId="0" borderId="53" xfId="0" applyFont="1" applyBorder="1" applyAlignment="1">
      <alignment horizontal="center" vertical="top" wrapText="1"/>
    </xf>
    <xf numFmtId="0" fontId="3" fillId="0" borderId="54" xfId="0" applyFont="1" applyBorder="1" applyAlignment="1">
      <alignment horizontal="center" vertical="top" wrapText="1"/>
    </xf>
    <xf numFmtId="0" fontId="3" fillId="0" borderId="47" xfId="0" applyFont="1" applyBorder="1" applyAlignment="1">
      <alignment vertical="top" wrapText="1"/>
    </xf>
    <xf numFmtId="0" fontId="3" fillId="0" borderId="11" xfId="0" applyFont="1" applyBorder="1" applyAlignment="1">
      <alignment vertical="top" wrapText="1"/>
    </xf>
    <xf numFmtId="0" fontId="13" fillId="0" borderId="47" xfId="0" applyFont="1" applyBorder="1" applyAlignment="1">
      <alignment horizontal="center" wrapText="1"/>
    </xf>
    <xf numFmtId="0" fontId="13" fillId="0" borderId="51" xfId="0" applyFont="1" applyBorder="1" applyAlignment="1">
      <alignment horizontal="center" wrapText="1"/>
    </xf>
    <xf numFmtId="0" fontId="13" fillId="0" borderId="11" xfId="0" applyFont="1" applyBorder="1" applyAlignment="1">
      <alignment horizontal="center" wrapText="1"/>
    </xf>
    <xf numFmtId="0" fontId="13" fillId="0" borderId="0" xfId="0" applyFont="1" applyAlignment="1">
      <alignment horizontal="center"/>
    </xf>
    <xf numFmtId="0" fontId="13" fillId="0" borderId="52" xfId="0" applyFont="1" applyBorder="1" applyAlignment="1">
      <alignment horizontal="center" wrapText="1"/>
    </xf>
    <xf numFmtId="0" fontId="13" fillId="0" borderId="54" xfId="0" applyFont="1" applyBorder="1" applyAlignment="1">
      <alignment horizontal="center" wrapText="1"/>
    </xf>
    <xf numFmtId="0" fontId="13" fillId="0" borderId="52" xfId="0" applyFont="1" applyBorder="1" applyAlignment="1">
      <alignment horizontal="center"/>
    </xf>
    <xf numFmtId="0" fontId="13" fillId="0" borderId="53" xfId="0" applyFont="1" applyBorder="1" applyAlignment="1">
      <alignment horizontal="center"/>
    </xf>
    <xf numFmtId="0" fontId="13" fillId="0" borderId="54" xfId="0" applyFont="1" applyBorder="1" applyAlignment="1">
      <alignment horizontal="center"/>
    </xf>
    <xf numFmtId="0" fontId="65" fillId="40" borderId="55" xfId="0" applyFont="1" applyFill="1" applyBorder="1" applyAlignment="1">
      <alignment horizontal="center" wrapText="1"/>
    </xf>
    <xf numFmtId="0" fontId="65" fillId="40" borderId="21" xfId="0" applyFont="1" applyFill="1" applyBorder="1" applyAlignment="1">
      <alignment horizontal="center" wrapText="1"/>
    </xf>
    <xf numFmtId="0" fontId="3" fillId="0" borderId="45" xfId="0" applyFont="1" applyBorder="1" applyAlignment="1">
      <alignment horizontal="center" wrapText="1"/>
    </xf>
    <xf numFmtId="0" fontId="3" fillId="0" borderId="46" xfId="0" applyFont="1" applyBorder="1" applyAlignment="1">
      <alignment horizontal="center" wrapText="1"/>
    </xf>
    <xf numFmtId="0" fontId="4" fillId="0" borderId="56" xfId="0" applyFont="1" applyBorder="1" applyAlignment="1">
      <alignment horizontal="center" textRotation="90" wrapText="1"/>
    </xf>
    <xf numFmtId="0" fontId="4" fillId="0" borderId="57" xfId="0" applyFont="1" applyBorder="1" applyAlignment="1">
      <alignment horizontal="center" textRotation="90" wrapText="1"/>
    </xf>
    <xf numFmtId="0" fontId="4" fillId="0" borderId="58" xfId="0" applyFont="1" applyBorder="1" applyAlignment="1">
      <alignment horizontal="center" textRotation="90" wrapText="1"/>
    </xf>
    <xf numFmtId="49" fontId="4" fillId="0" borderId="47" xfId="0" applyNumberFormat="1" applyFont="1" applyBorder="1" applyAlignment="1">
      <alignment horizontal="center" wrapText="1"/>
    </xf>
    <xf numFmtId="49" fontId="4" fillId="0" borderId="51" xfId="0" applyNumberFormat="1" applyFont="1" applyBorder="1" applyAlignment="1">
      <alignment horizontal="center" wrapText="1"/>
    </xf>
    <xf numFmtId="49" fontId="4" fillId="0" borderId="11" xfId="0" applyNumberFormat="1" applyFont="1" applyBorder="1" applyAlignment="1">
      <alignment horizontal="center" wrapText="1"/>
    </xf>
    <xf numFmtId="0" fontId="4" fillId="0" borderId="45" xfId="0" applyFont="1" applyBorder="1" applyAlignment="1">
      <alignment horizontal="center" vertical="top" wrapText="1"/>
    </xf>
    <xf numFmtId="0" fontId="4" fillId="0" borderId="43" xfId="0" applyFont="1" applyBorder="1" applyAlignment="1">
      <alignment horizontal="center" vertical="top" wrapText="1"/>
    </xf>
    <xf numFmtId="0" fontId="4" fillId="0" borderId="32" xfId="0" applyFont="1" applyBorder="1" applyAlignment="1">
      <alignment horizontal="center" wrapText="1"/>
    </xf>
    <xf numFmtId="0" fontId="4" fillId="0" borderId="31" xfId="0" applyFont="1" applyBorder="1" applyAlignment="1">
      <alignment horizontal="center" wrapText="1"/>
    </xf>
    <xf numFmtId="0" fontId="3" fillId="0" borderId="19" xfId="0" applyFont="1" applyBorder="1" applyAlignment="1">
      <alignment horizontal="center" wrapText="1"/>
    </xf>
    <xf numFmtId="0" fontId="3" fillId="0" borderId="35" xfId="0"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27" xfId="0" applyFont="1" applyBorder="1" applyAlignment="1">
      <alignment horizontal="center" wrapText="1"/>
    </xf>
    <xf numFmtId="0" fontId="3" fillId="0" borderId="17" xfId="0" applyFont="1" applyBorder="1" applyAlignment="1">
      <alignment horizontal="center" wrapText="1"/>
    </xf>
    <xf numFmtId="0" fontId="4" fillId="0" borderId="13" xfId="0" applyFont="1" applyBorder="1" applyAlignment="1">
      <alignment horizontal="center" textRotation="90" wrapText="1"/>
    </xf>
    <xf numFmtId="0" fontId="4" fillId="0" borderId="12" xfId="0" applyFont="1" applyBorder="1" applyAlignment="1">
      <alignment horizontal="center" textRotation="90" wrapText="1"/>
    </xf>
    <xf numFmtId="0" fontId="3" fillId="0" borderId="12" xfId="0" applyFont="1" applyBorder="1" applyAlignment="1">
      <alignment wrapText="1"/>
    </xf>
    <xf numFmtId="0" fontId="68" fillId="0" borderId="59" xfId="0" applyFont="1" applyBorder="1" applyAlignment="1">
      <alignment horizontal="center"/>
    </xf>
    <xf numFmtId="0" fontId="60" fillId="0" borderId="60" xfId="0" applyFont="1" applyBorder="1" applyAlignment="1">
      <alignment horizontal="center"/>
    </xf>
    <xf numFmtId="0" fontId="60" fillId="0" borderId="61" xfId="0" applyFont="1" applyBorder="1" applyAlignment="1">
      <alignment horizontal="center"/>
    </xf>
    <xf numFmtId="0" fontId="60" fillId="0" borderId="0" xfId="0" applyFont="1" applyBorder="1" applyAlignment="1">
      <alignment horizontal="center"/>
    </xf>
    <xf numFmtId="0" fontId="4" fillId="0" borderId="56" xfId="0" applyFont="1" applyBorder="1" applyAlignment="1">
      <alignment horizontal="center" wrapText="1"/>
    </xf>
    <xf numFmtId="0" fontId="4" fillId="0" borderId="57" xfId="0" applyFont="1" applyBorder="1" applyAlignment="1">
      <alignment horizontal="center" wrapText="1"/>
    </xf>
    <xf numFmtId="0" fontId="4" fillId="0" borderId="58" xfId="0" applyFont="1" applyBorder="1" applyAlignment="1">
      <alignment horizontal="center" wrapText="1"/>
    </xf>
    <xf numFmtId="0" fontId="69" fillId="0" borderId="45" xfId="0" applyFont="1" applyBorder="1" applyAlignment="1">
      <alignment/>
    </xf>
    <xf numFmtId="0" fontId="69" fillId="0" borderId="43" xfId="0" applyFont="1" applyBorder="1" applyAlignment="1">
      <alignment/>
    </xf>
    <xf numFmtId="0" fontId="65" fillId="0" borderId="62" xfId="0" applyFont="1" applyFill="1" applyBorder="1" applyAlignment="1">
      <alignment horizontal="center" wrapText="1"/>
    </xf>
    <xf numFmtId="0" fontId="65" fillId="0" borderId="22" xfId="0" applyFont="1" applyFill="1" applyBorder="1" applyAlignment="1">
      <alignment horizontal="center" wrapText="1"/>
    </xf>
    <xf numFmtId="0" fontId="4" fillId="0" borderId="56" xfId="0" applyFont="1" applyBorder="1" applyAlignment="1">
      <alignment textRotation="90" wrapText="1"/>
    </xf>
    <xf numFmtId="0" fontId="4" fillId="0" borderId="57" xfId="0" applyFont="1" applyBorder="1" applyAlignment="1">
      <alignment textRotation="90" wrapText="1"/>
    </xf>
    <xf numFmtId="0" fontId="4" fillId="0" borderId="58" xfId="0" applyFont="1" applyBorder="1" applyAlignment="1">
      <alignment textRotation="90" wrapText="1"/>
    </xf>
    <xf numFmtId="0" fontId="3" fillId="0" borderId="18" xfId="0" applyFont="1" applyBorder="1" applyAlignment="1">
      <alignment wrapText="1"/>
    </xf>
    <xf numFmtId="0" fontId="3" fillId="0" borderId="36" xfId="0" applyFont="1" applyBorder="1" applyAlignment="1">
      <alignment wrapText="1"/>
    </xf>
    <xf numFmtId="0" fontId="3" fillId="0" borderId="29" xfId="0" applyFont="1" applyBorder="1" applyAlignment="1">
      <alignment wrapText="1"/>
    </xf>
    <xf numFmtId="0" fontId="3" fillId="0" borderId="61" xfId="0" applyFont="1" applyBorder="1" applyAlignment="1">
      <alignment wrapText="1"/>
    </xf>
    <xf numFmtId="0" fontId="3" fillId="0" borderId="0" xfId="0" applyFont="1" applyBorder="1" applyAlignment="1">
      <alignment wrapText="1"/>
    </xf>
    <xf numFmtId="0" fontId="3" fillId="0" borderId="28" xfId="0" applyFont="1" applyBorder="1" applyAlignment="1">
      <alignment wrapText="1"/>
    </xf>
    <xf numFmtId="0" fontId="3" fillId="0" borderId="63" xfId="0" applyFont="1" applyBorder="1" applyAlignment="1">
      <alignment wrapText="1"/>
    </xf>
    <xf numFmtId="0" fontId="4" fillId="0" borderId="64" xfId="0" applyFont="1" applyBorder="1" applyAlignment="1">
      <alignment horizontal="right" wrapText="1"/>
    </xf>
    <xf numFmtId="0" fontId="4" fillId="0" borderId="30" xfId="0" applyFont="1" applyBorder="1" applyAlignment="1">
      <alignment horizontal="right" wrapText="1"/>
    </xf>
    <xf numFmtId="0" fontId="65" fillId="0" borderId="55" xfId="0" applyFont="1" applyBorder="1" applyAlignment="1">
      <alignment horizontal="center" wrapText="1"/>
    </xf>
    <xf numFmtId="0" fontId="65" fillId="0" borderId="21" xfId="0" applyFont="1" applyBorder="1" applyAlignment="1">
      <alignment horizontal="center" wrapText="1"/>
    </xf>
    <xf numFmtId="0" fontId="65" fillId="4" borderId="62" xfId="0" applyFont="1" applyFill="1" applyBorder="1" applyAlignment="1">
      <alignment horizontal="center" wrapText="1"/>
    </xf>
    <xf numFmtId="0" fontId="65" fillId="4" borderId="22" xfId="0" applyFont="1" applyFill="1" applyBorder="1" applyAlignment="1">
      <alignment horizontal="center" wrapText="1"/>
    </xf>
    <xf numFmtId="0" fontId="65" fillId="40" borderId="62" xfId="0" applyFont="1" applyFill="1" applyBorder="1" applyAlignment="1">
      <alignment horizontal="center" wrapText="1"/>
    </xf>
    <xf numFmtId="0" fontId="65" fillId="40" borderId="22" xfId="0" applyFont="1" applyFill="1" applyBorder="1" applyAlignment="1">
      <alignment horizontal="center" wrapText="1"/>
    </xf>
    <xf numFmtId="0" fontId="65" fillId="4" borderId="55" xfId="0" applyFont="1" applyFill="1" applyBorder="1" applyAlignment="1">
      <alignment horizontal="center" wrapText="1"/>
    </xf>
    <xf numFmtId="0" fontId="65" fillId="4" borderId="21" xfId="0" applyFont="1" applyFill="1" applyBorder="1" applyAlignment="1">
      <alignment horizontal="center" wrapText="1"/>
    </xf>
    <xf numFmtId="0" fontId="4" fillId="0" borderId="13" xfId="0" applyFont="1" applyBorder="1" applyAlignment="1">
      <alignment wrapText="1"/>
    </xf>
    <xf numFmtId="0" fontId="13" fillId="0" borderId="0" xfId="0" applyFont="1" applyAlignment="1">
      <alignment horizontal="center" wrapText="1"/>
    </xf>
    <xf numFmtId="0" fontId="60" fillId="0" borderId="0" xfId="0" applyFont="1" applyAlignment="1">
      <alignment/>
    </xf>
    <xf numFmtId="0" fontId="6" fillId="0" borderId="0" xfId="0" applyFont="1" applyAlignment="1">
      <alignment horizontal="center"/>
    </xf>
    <xf numFmtId="0" fontId="14" fillId="0" borderId="0" xfId="0" applyFont="1" applyAlignment="1">
      <alignment horizontal="center"/>
    </xf>
    <xf numFmtId="0" fontId="6" fillId="0" borderId="0" xfId="0" applyFont="1" applyAlignment="1">
      <alignment horizontal="left" indent="15"/>
    </xf>
    <xf numFmtId="0" fontId="15" fillId="0" borderId="0" xfId="0" applyFont="1" applyAlignment="1">
      <alignment horizontal="left" indent="15"/>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027"/>
          <c:w val="0.86525"/>
          <c:h val="0.931"/>
        </c:manualLayout>
      </c:layout>
      <c:barChart>
        <c:barDir val="col"/>
        <c:grouping val="clustered"/>
        <c:varyColors val="0"/>
        <c:ser>
          <c:idx val="0"/>
          <c:order val="0"/>
          <c:tx>
            <c:strRef>
              <c:f>#REF!</c:f>
              <c:strCache>
                <c:ptCount val="1"/>
                <c:pt idx="0">
                  <c:v>#ССЫЛКА!</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#ССЫЛКА!</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#ССЫЛКА!</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3"/>
          <c:order val="3"/>
          <c:tx>
            <c:strRef>
              <c:f>#REF!</c:f>
              <c:strCache>
                <c:ptCount val="1"/>
                <c:pt idx="0">
                  <c:v>#ССЫЛКА!</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#ССЫЛКА!</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5"/>
          <c:tx>
            <c:strRef>
              <c:f>#REF!</c:f>
              <c:strCache>
                <c:ptCount val="1"/>
                <c:pt idx="0">
                  <c:v>#ССЫЛКА!</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6"/>
          <c:order val="6"/>
          <c:tx>
            <c:strRef>
              <c:f>#REF!</c:f>
              <c:strCache>
                <c:ptCount val="1"/>
                <c:pt idx="0">
                  <c:v>#ССЫЛКА!</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7"/>
          <c:order val="7"/>
          <c:tx>
            <c:strRef>
              <c:f>#REF!</c:f>
              <c:strCache>
                <c:ptCount val="1"/>
                <c:pt idx="0">
                  <c:v>#ССЫЛКА!</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0638222"/>
        <c:axId val="30199679"/>
      </c:barChart>
      <c:catAx>
        <c:axId val="40638222"/>
        <c:scaling>
          <c:orientation val="minMax"/>
        </c:scaling>
        <c:axPos val="b"/>
        <c:delete val="0"/>
        <c:numFmt formatCode="General" sourceLinked="1"/>
        <c:majorTickMark val="out"/>
        <c:minorTickMark val="none"/>
        <c:tickLblPos val="nextTo"/>
        <c:spPr>
          <a:ln w="3175">
            <a:solidFill>
              <a:srgbClr val="808080"/>
            </a:solidFill>
          </a:ln>
        </c:spPr>
        <c:crossAx val="30199679"/>
        <c:crosses val="autoZero"/>
        <c:auto val="1"/>
        <c:lblOffset val="100"/>
        <c:tickLblSkip val="1"/>
        <c:noMultiLvlLbl val="0"/>
      </c:catAx>
      <c:valAx>
        <c:axId val="301996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638222"/>
        <c:crossesAt val="1"/>
        <c:crossBetween val="between"/>
        <c:dispUnits/>
      </c:valAx>
      <c:spPr>
        <a:solidFill>
          <a:srgbClr val="FFFFFF"/>
        </a:solidFill>
        <a:ln w="3175">
          <a:noFill/>
        </a:ln>
      </c:spPr>
    </c:plotArea>
    <c:legend>
      <c:legendPos val="r"/>
      <c:layout>
        <c:manualLayout>
          <c:xMode val="edge"/>
          <c:yMode val="edge"/>
          <c:x val="0.907"/>
          <c:y val="0.329"/>
          <c:w val="0.0825"/>
          <c:h val="0.323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63050" cy="5619750"/>
    <xdr:graphicFrame>
      <xdr:nvGraphicFramePr>
        <xdr:cNvPr id="1" name="Chart 1"/>
        <xdr:cNvGraphicFramePr/>
      </xdr:nvGraphicFramePr>
      <xdr:xfrm>
        <a:off x="0" y="0"/>
        <a:ext cx="9163050" cy="5619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2019%20&#1091;&#1095;&#1077;&#1073;&#1085;&#1099;&#1077;%20&#1087;&#1083;&#1072;&#1085;&#1099;%20&#1080;&#1079;&#1084;&#1077;&#1085;&#1077;&#1085;&#1080;&#1103;%20&#1087;&#1088;&#1080;&#1082;&#1072;&#1079;\5%20%20&#1040;&#1074;&#1090;&#1086;&#1084;&#1077;&#1093;&#1072;&#1085;&#1080;&#1082;%20&#1086;&#1073;&#1097;&#1077;&#1086;&#1073;&#1088;&#1072;&#10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вариант"/>
      <sheetName val="Диаграмма1"/>
      <sheetName val="сводные данные"/>
      <sheetName val="план учебного процесса"/>
      <sheetName val="пояснения к макету"/>
      <sheetName val="перечень кабинетов"/>
      <sheetName val="титульный"/>
      <sheetName val="Лист1"/>
      <sheetName val="Лист2"/>
      <sheetName val="Лист3"/>
      <sheetName val="Лист4"/>
      <sheetName val="Лист5"/>
    </sheetNames>
    <sheetDataSet>
      <sheetData sheetId="4">
        <row r="5">
          <cell r="A5" t="str">
            <v>Профессиональные и квалификационные требования "Водитель транспортного средства категории "С" (водитель грузового автомобиля), утверждены Приказом Министерства транспорта Росии от 28.09.2015 № 287 н) зарегистрирован в Минюсте РФ 9 декабря 2015 г., регистр</v>
          </cell>
        </row>
        <row r="6">
          <cell r="A6" t="str">
            <v>Письмо  Минобрнауки России от 17.03.2015г.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v>
          </cell>
        </row>
        <row r="7">
          <cell r="A7" t="str">
            <v>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v>
          </cell>
        </row>
        <row r="8">
          <cell r="A8" t="str">
            <v>Приказ Министерства образования и науки Российской Федерации от 14.06.2013 г.№464 п.23 «Об утверждении Порядка организации осуществления образовательной деятельности по образовательным программам среднего  профессионального образования»;</v>
          </cell>
        </row>
        <row r="9">
          <cell r="A9" t="str">
            <v>Приказ Министерства образования и науки РФ (Минобрнауки России) от 07.06 2017 г. № 506   «О внесении изменений в феднральный компонент государственных образовательных стандартов начального общего, основного общего и среднего (полного) общего образования, </v>
          </cell>
        </row>
        <row r="10">
          <cell r="A10" t="str">
            <v>Приказ Министерства образования и науки РФ (Минобрнауки России) от 18.04 2013 г.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(ред. от</v>
          </cell>
        </row>
        <row r="11">
          <cell r="A11" t="str">
            <v>Методические рекомендации по разработке основных профессиональных образовательных программ и дополнительных профессиональных программ с учетом существующих профессиональных стандартов, утвержденные Министерством образования и науки РФ от 22.01.2015 г. №ДЛ</v>
          </cell>
        </row>
        <row r="24">
          <cell r="A24" t="str">
            <v>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данной образовательной программы. Умения и знания, получаемые обучающимися при освоении </v>
          </cell>
        </row>
        <row r="25">
          <cell r="A25" t="str">
            <v>Текущий контроль по учебным дисциплинам общеобразовательного цикла проводится в пределах учебного времени, отведенную на соответствующую учебную дисциплину, как традиционными, так и инновационными методами, включая компьютерные технологии. Общеобразовател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64"/>
  <sheetViews>
    <sheetView zoomScalePageLayoutView="0" workbookViewId="0" topLeftCell="A1">
      <selection activeCell="C65" sqref="C65"/>
    </sheetView>
  </sheetViews>
  <sheetFormatPr defaultColWidth="9.140625" defaultRowHeight="15"/>
  <cols>
    <col min="2" max="2" width="35.28125" style="0" customWidth="1"/>
    <col min="3" max="3" width="8.57421875" style="0" customWidth="1"/>
    <col min="4" max="4" width="12.8515625" style="0" customWidth="1"/>
    <col min="5" max="5" width="7.28125" style="0" customWidth="1"/>
    <col min="8" max="9" width="11.28125" style="0" customWidth="1"/>
    <col min="10" max="10" width="7.421875" style="0" customWidth="1"/>
    <col min="12" max="12" width="14.57421875" style="0" customWidth="1"/>
    <col min="13" max="13" width="15.57421875" style="0" customWidth="1"/>
  </cols>
  <sheetData>
    <row r="1" spans="1:9" ht="29.25" customHeight="1" thickBot="1">
      <c r="A1" s="300" t="s">
        <v>0</v>
      </c>
      <c r="B1" s="300" t="s">
        <v>1</v>
      </c>
      <c r="C1" s="300" t="s">
        <v>2</v>
      </c>
      <c r="D1" s="300" t="s">
        <v>3</v>
      </c>
      <c r="E1" s="303" t="s">
        <v>4</v>
      </c>
      <c r="F1" s="304"/>
      <c r="G1" s="305"/>
      <c r="H1" s="300" t="s">
        <v>5</v>
      </c>
      <c r="I1" s="300" t="s">
        <v>114</v>
      </c>
    </row>
    <row r="2" spans="1:9" ht="14.25" customHeight="1" thickBot="1">
      <c r="A2" s="301"/>
      <c r="B2" s="301"/>
      <c r="C2" s="301"/>
      <c r="D2" s="301"/>
      <c r="E2" s="306" t="s">
        <v>6</v>
      </c>
      <c r="F2" s="303" t="s">
        <v>7</v>
      </c>
      <c r="G2" s="305"/>
      <c r="H2" s="301"/>
      <c r="I2" s="301"/>
    </row>
    <row r="3" spans="1:9" ht="38.25" customHeight="1" thickBot="1">
      <c r="A3" s="302"/>
      <c r="B3" s="302"/>
      <c r="C3" s="302"/>
      <c r="D3" s="302"/>
      <c r="E3" s="307"/>
      <c r="F3" s="1" t="s">
        <v>8</v>
      </c>
      <c r="G3" s="2" t="s">
        <v>9</v>
      </c>
      <c r="H3" s="302"/>
      <c r="I3" s="302"/>
    </row>
    <row r="4" spans="1:9" ht="15.75" thickBot="1">
      <c r="A4" s="3">
        <v>1</v>
      </c>
      <c r="B4" s="4">
        <v>2</v>
      </c>
      <c r="C4" s="4">
        <v>3</v>
      </c>
      <c r="D4" s="4">
        <v>4</v>
      </c>
      <c r="E4" s="4">
        <v>5</v>
      </c>
      <c r="F4" s="4">
        <v>6</v>
      </c>
      <c r="G4" s="4">
        <v>7</v>
      </c>
      <c r="H4" s="4">
        <v>8</v>
      </c>
      <c r="I4" s="4">
        <v>9</v>
      </c>
    </row>
    <row r="5" spans="1:9" ht="42" customHeight="1" thickBot="1">
      <c r="A5" s="3"/>
      <c r="B5" s="5" t="s">
        <v>10</v>
      </c>
      <c r="C5" s="4"/>
      <c r="D5" s="4">
        <f>D6+D14+D17</f>
        <v>4908</v>
      </c>
      <c r="E5" s="4">
        <f>E6+E14+E17</f>
        <v>3384</v>
      </c>
      <c r="F5" s="4">
        <f>F6+F14+F17</f>
        <v>1684</v>
      </c>
      <c r="G5" s="4"/>
      <c r="H5" s="4"/>
      <c r="I5" s="4"/>
    </row>
    <row r="6" spans="1:9" ht="26.25" customHeight="1" thickBot="1">
      <c r="A6" s="15" t="s">
        <v>11</v>
      </c>
      <c r="B6" s="16" t="s">
        <v>12</v>
      </c>
      <c r="C6" s="17"/>
      <c r="D6" s="18">
        <f>SUM(D7:D13)</f>
        <v>948</v>
      </c>
      <c r="E6" s="18">
        <f>SUM(E7:E13)</f>
        <v>632</v>
      </c>
      <c r="F6" s="18">
        <f>SUM(F7:F13)</f>
        <v>426</v>
      </c>
      <c r="G6" s="18"/>
      <c r="H6" s="19"/>
      <c r="I6" s="19"/>
    </row>
    <row r="7" spans="1:17" ht="18.75" customHeight="1" thickBot="1">
      <c r="A7" s="8" t="s">
        <v>13</v>
      </c>
      <c r="B7" s="9" t="s">
        <v>14</v>
      </c>
      <c r="C7" s="10"/>
      <c r="D7" s="4">
        <v>60</v>
      </c>
      <c r="E7" s="13">
        <v>48</v>
      </c>
      <c r="F7" s="13"/>
      <c r="G7" s="13"/>
      <c r="H7" s="14">
        <v>2</v>
      </c>
      <c r="I7" s="14">
        <v>3</v>
      </c>
      <c r="J7" s="35"/>
      <c r="K7" s="35"/>
      <c r="L7" s="35"/>
      <c r="M7" s="35"/>
      <c r="N7" s="35"/>
      <c r="O7" s="35"/>
      <c r="P7" s="35"/>
      <c r="Q7" s="35"/>
    </row>
    <row r="8" spans="1:14" ht="15.75" thickBot="1">
      <c r="A8" s="8" t="s">
        <v>15</v>
      </c>
      <c r="B8" s="9" t="s">
        <v>16</v>
      </c>
      <c r="C8" s="10"/>
      <c r="D8" s="4">
        <v>60</v>
      </c>
      <c r="E8" s="13">
        <v>48</v>
      </c>
      <c r="F8" s="13"/>
      <c r="G8" s="13"/>
      <c r="H8" s="14">
        <v>1</v>
      </c>
      <c r="I8" s="14">
        <v>1</v>
      </c>
      <c r="L8" s="32"/>
      <c r="M8" s="33" t="s">
        <v>117</v>
      </c>
      <c r="N8" s="33" t="s">
        <v>118</v>
      </c>
    </row>
    <row r="9" spans="1:14" ht="19.5" customHeight="1" thickBot="1">
      <c r="A9" s="8" t="s">
        <v>17</v>
      </c>
      <c r="B9" s="9" t="s">
        <v>18</v>
      </c>
      <c r="C9" s="10"/>
      <c r="D9" s="4">
        <v>212</v>
      </c>
      <c r="E9" s="13">
        <v>188</v>
      </c>
      <c r="F9" s="13">
        <v>188</v>
      </c>
      <c r="G9" s="13"/>
      <c r="H9" s="14" t="s">
        <v>19</v>
      </c>
      <c r="I9" s="14" t="s">
        <v>115</v>
      </c>
      <c r="L9" s="34" t="s">
        <v>116</v>
      </c>
      <c r="M9" s="32">
        <v>576</v>
      </c>
      <c r="N9" s="32">
        <f>E8+E11+E12+E15+E26+E28+E29+32+32</f>
        <v>576</v>
      </c>
    </row>
    <row r="10" spans="1:14" ht="19.5" customHeight="1" thickBot="1">
      <c r="A10" s="8" t="s">
        <v>20</v>
      </c>
      <c r="B10" s="9" t="s">
        <v>21</v>
      </c>
      <c r="C10" s="10"/>
      <c r="D10" s="4">
        <v>376</v>
      </c>
      <c r="E10" s="13">
        <v>188</v>
      </c>
      <c r="F10" s="13">
        <v>186</v>
      </c>
      <c r="G10" s="13"/>
      <c r="H10" s="14" t="s">
        <v>19</v>
      </c>
      <c r="I10" s="14" t="s">
        <v>115</v>
      </c>
      <c r="L10" s="34" t="s">
        <v>119</v>
      </c>
      <c r="M10" s="32">
        <v>720</v>
      </c>
      <c r="N10" s="32">
        <f>E7+E13+E16+E20+E22+E30+E31+E40+40+40</f>
        <v>720</v>
      </c>
    </row>
    <row r="11" spans="1:14" ht="16.5" customHeight="1" thickBot="1">
      <c r="A11" s="8" t="s">
        <v>22</v>
      </c>
      <c r="B11" s="9" t="s">
        <v>23</v>
      </c>
      <c r="C11" s="10"/>
      <c r="D11" s="4">
        <f>E11/2+E11</f>
        <v>96</v>
      </c>
      <c r="E11" s="10">
        <v>64</v>
      </c>
      <c r="F11" s="10">
        <v>32</v>
      </c>
      <c r="G11" s="10"/>
      <c r="H11" s="11">
        <v>1</v>
      </c>
      <c r="I11" s="11">
        <v>1</v>
      </c>
      <c r="L11" s="34" t="s">
        <v>120</v>
      </c>
      <c r="M11" s="32">
        <v>576</v>
      </c>
      <c r="N11" s="32">
        <f>E19+E21+E23+E24+E25+E32+E33+32+32</f>
        <v>576</v>
      </c>
    </row>
    <row r="12" spans="1:14" ht="15.75" thickBot="1">
      <c r="A12" s="8" t="s">
        <v>92</v>
      </c>
      <c r="B12" s="9" t="s">
        <v>91</v>
      </c>
      <c r="C12" s="10"/>
      <c r="D12" s="4">
        <f>E12/2+E12</f>
        <v>96</v>
      </c>
      <c r="E12" s="10">
        <v>64</v>
      </c>
      <c r="F12" s="10">
        <v>16</v>
      </c>
      <c r="G12" s="10"/>
      <c r="H12" s="11">
        <v>1</v>
      </c>
      <c r="I12" s="11">
        <v>1</v>
      </c>
      <c r="L12" s="34" t="s">
        <v>121</v>
      </c>
      <c r="M12" s="32">
        <v>540</v>
      </c>
      <c r="N12" s="32">
        <f>E27+E34+E43+30+30</f>
        <v>540</v>
      </c>
    </row>
    <row r="13" spans="1:14" ht="17.25" customHeight="1" thickBot="1">
      <c r="A13" s="8" t="s">
        <v>93</v>
      </c>
      <c r="B13" s="9" t="s">
        <v>94</v>
      </c>
      <c r="C13" s="10"/>
      <c r="D13" s="4">
        <f>E13/2+E13</f>
        <v>48</v>
      </c>
      <c r="E13" s="10">
        <v>32</v>
      </c>
      <c r="F13" s="10">
        <v>4</v>
      </c>
      <c r="G13" s="10"/>
      <c r="H13" s="11">
        <v>1</v>
      </c>
      <c r="I13" s="11">
        <v>2</v>
      </c>
      <c r="L13" s="34" t="s">
        <v>122</v>
      </c>
      <c r="M13" s="32">
        <v>468</v>
      </c>
      <c r="N13" s="32">
        <f>E35+E47+26+26</f>
        <v>468</v>
      </c>
    </row>
    <row r="14" spans="1:14" ht="28.5" customHeight="1" thickBot="1">
      <c r="A14" s="15" t="s">
        <v>24</v>
      </c>
      <c r="B14" s="16" t="s">
        <v>25</v>
      </c>
      <c r="C14" s="17"/>
      <c r="D14" s="18">
        <f>SUM(D15:D16)</f>
        <v>300</v>
      </c>
      <c r="E14" s="18">
        <f>SUM(E15:E16)</f>
        <v>200</v>
      </c>
      <c r="F14" s="18">
        <f>SUM(F15:F16)</f>
        <v>100</v>
      </c>
      <c r="G14" s="18"/>
      <c r="H14" s="19"/>
      <c r="I14" s="19"/>
      <c r="L14" s="34" t="s">
        <v>123</v>
      </c>
      <c r="M14" s="32">
        <v>504</v>
      </c>
      <c r="N14" s="32">
        <f>E36+E37+E50+28+28</f>
        <v>504</v>
      </c>
    </row>
    <row r="15" spans="1:9" ht="18" customHeight="1" thickBot="1">
      <c r="A15" s="8" t="s">
        <v>26</v>
      </c>
      <c r="B15" s="9" t="s">
        <v>27</v>
      </c>
      <c r="C15" s="7"/>
      <c r="D15" s="2">
        <f>E15/2+E15</f>
        <v>174</v>
      </c>
      <c r="E15" s="2">
        <v>116</v>
      </c>
      <c r="F15" s="2">
        <v>60</v>
      </c>
      <c r="G15" s="4"/>
      <c r="H15" s="2">
        <v>1</v>
      </c>
      <c r="I15" s="2">
        <v>1</v>
      </c>
    </row>
    <row r="16" spans="1:9" ht="18" customHeight="1" thickBot="1">
      <c r="A16" s="8" t="s">
        <v>28</v>
      </c>
      <c r="B16" s="9" t="s">
        <v>29</v>
      </c>
      <c r="C16" s="7"/>
      <c r="D16" s="2">
        <f>E16/2+E16</f>
        <v>126</v>
      </c>
      <c r="E16" s="2">
        <v>84</v>
      </c>
      <c r="F16" s="2">
        <v>40</v>
      </c>
      <c r="G16" s="4"/>
      <c r="H16" s="2">
        <v>1</v>
      </c>
      <c r="I16" s="2">
        <v>2</v>
      </c>
    </row>
    <row r="17" spans="1:9" ht="17.25" customHeight="1" thickBot="1">
      <c r="A17" s="15" t="s">
        <v>30</v>
      </c>
      <c r="B17" s="16" t="s">
        <v>31</v>
      </c>
      <c r="C17" s="18"/>
      <c r="D17" s="18">
        <f>D18+D38</f>
        <v>3660</v>
      </c>
      <c r="E17" s="18">
        <f>E18+E38</f>
        <v>2552</v>
      </c>
      <c r="F17" s="18">
        <f>F18+F38</f>
        <v>1158</v>
      </c>
      <c r="G17" s="18"/>
      <c r="H17" s="19"/>
      <c r="I17" s="19"/>
    </row>
    <row r="18" spans="1:9" ht="17.25" customHeight="1" thickBot="1">
      <c r="A18" s="20" t="s">
        <v>32</v>
      </c>
      <c r="B18" s="23" t="s">
        <v>33</v>
      </c>
      <c r="C18" s="24"/>
      <c r="D18" s="24">
        <f>SUM(D19:D37)</f>
        <v>1992</v>
      </c>
      <c r="E18" s="24">
        <f>SUM(E19:E37)</f>
        <v>1328</v>
      </c>
      <c r="F18" s="24">
        <f>SUM(F19:F37)</f>
        <v>628</v>
      </c>
      <c r="G18" s="21">
        <v>50</v>
      </c>
      <c r="H18" s="22"/>
      <c r="I18" s="22"/>
    </row>
    <row r="19" spans="1:9" ht="18" customHeight="1" thickBot="1">
      <c r="A19" s="8" t="s">
        <v>34</v>
      </c>
      <c r="B19" s="9" t="s">
        <v>35</v>
      </c>
      <c r="C19" s="7"/>
      <c r="D19" s="2">
        <f>E19/2+E19</f>
        <v>120</v>
      </c>
      <c r="E19" s="2">
        <v>80</v>
      </c>
      <c r="F19" s="2">
        <v>30</v>
      </c>
      <c r="G19" s="7"/>
      <c r="H19" s="2">
        <v>2</v>
      </c>
      <c r="I19" s="2">
        <v>3</v>
      </c>
    </row>
    <row r="20" spans="1:9" ht="33" customHeight="1" thickBot="1">
      <c r="A20" s="8" t="s">
        <v>36</v>
      </c>
      <c r="B20" s="9" t="s">
        <v>37</v>
      </c>
      <c r="C20" s="7"/>
      <c r="D20" s="2">
        <f aca="true" t="shared" si="0" ref="D20:D36">E20/2+E20</f>
        <v>120</v>
      </c>
      <c r="E20" s="2">
        <v>80</v>
      </c>
      <c r="F20" s="2">
        <v>30</v>
      </c>
      <c r="G20" s="7"/>
      <c r="H20" s="2">
        <v>1</v>
      </c>
      <c r="I20" s="2">
        <v>2</v>
      </c>
    </row>
    <row r="21" spans="1:9" ht="18" customHeight="1" thickBot="1">
      <c r="A21" s="8" t="s">
        <v>38</v>
      </c>
      <c r="B21" s="9" t="s">
        <v>39</v>
      </c>
      <c r="C21" s="7"/>
      <c r="D21" s="2">
        <f t="shared" si="0"/>
        <v>72</v>
      </c>
      <c r="E21" s="2">
        <v>48</v>
      </c>
      <c r="F21" s="2">
        <v>16</v>
      </c>
      <c r="G21" s="7"/>
      <c r="H21" s="2">
        <v>1</v>
      </c>
      <c r="I21" s="2">
        <v>2</v>
      </c>
    </row>
    <row r="22" spans="1:9" ht="33" customHeight="1" thickBot="1">
      <c r="A22" s="8" t="s">
        <v>40</v>
      </c>
      <c r="B22" s="9" t="s">
        <v>41</v>
      </c>
      <c r="C22" s="7"/>
      <c r="D22" s="2">
        <f t="shared" si="0"/>
        <v>48</v>
      </c>
      <c r="E22" s="2">
        <v>32</v>
      </c>
      <c r="F22" s="2">
        <v>16</v>
      </c>
      <c r="G22" s="2"/>
      <c r="H22" s="2">
        <v>1</v>
      </c>
      <c r="I22" s="2">
        <v>2</v>
      </c>
    </row>
    <row r="23" spans="1:9" ht="36" customHeight="1" thickBot="1">
      <c r="A23" s="8" t="s">
        <v>42</v>
      </c>
      <c r="B23" s="9" t="s">
        <v>43</v>
      </c>
      <c r="C23" s="7"/>
      <c r="D23" s="2">
        <f t="shared" si="0"/>
        <v>48</v>
      </c>
      <c r="E23" s="2">
        <v>32</v>
      </c>
      <c r="F23" s="2">
        <v>8</v>
      </c>
      <c r="G23" s="2"/>
      <c r="H23" s="2">
        <v>2</v>
      </c>
      <c r="I23" s="2">
        <v>3</v>
      </c>
    </row>
    <row r="24" spans="1:9" ht="19.5" customHeight="1" thickBot="1">
      <c r="A24" s="8" t="s">
        <v>44</v>
      </c>
      <c r="B24" s="9" t="s">
        <v>45</v>
      </c>
      <c r="C24" s="7"/>
      <c r="D24" s="2">
        <f t="shared" si="0"/>
        <v>120</v>
      </c>
      <c r="E24" s="2">
        <v>80</v>
      </c>
      <c r="F24" s="2">
        <v>20</v>
      </c>
      <c r="G24" s="2"/>
      <c r="H24" s="2">
        <v>2</v>
      </c>
      <c r="I24" s="2">
        <v>3</v>
      </c>
    </row>
    <row r="25" spans="1:9" ht="20.25" customHeight="1" thickBot="1">
      <c r="A25" s="8" t="s">
        <v>46</v>
      </c>
      <c r="B25" s="9" t="s">
        <v>47</v>
      </c>
      <c r="C25" s="7"/>
      <c r="D25" s="2">
        <f t="shared" si="0"/>
        <v>138</v>
      </c>
      <c r="E25" s="2">
        <v>92</v>
      </c>
      <c r="F25" s="2">
        <v>30</v>
      </c>
      <c r="G25" s="2"/>
      <c r="H25" s="2">
        <v>2</v>
      </c>
      <c r="I25" s="2">
        <v>3</v>
      </c>
    </row>
    <row r="26" spans="1:9" ht="47.25" customHeight="1" thickBot="1">
      <c r="A26" s="8" t="s">
        <v>48</v>
      </c>
      <c r="B26" s="9" t="s">
        <v>49</v>
      </c>
      <c r="C26" s="7"/>
      <c r="D26" s="2">
        <f t="shared" si="0"/>
        <v>120</v>
      </c>
      <c r="E26" s="2">
        <v>80</v>
      </c>
      <c r="F26" s="2">
        <v>20</v>
      </c>
      <c r="G26" s="2"/>
      <c r="H26" s="2">
        <v>1</v>
      </c>
      <c r="I26" s="2">
        <v>1</v>
      </c>
    </row>
    <row r="27" spans="1:9" ht="21" customHeight="1" thickBot="1">
      <c r="A27" s="8" t="s">
        <v>50</v>
      </c>
      <c r="B27" s="9" t="s">
        <v>51</v>
      </c>
      <c r="C27" s="7"/>
      <c r="D27" s="2">
        <f t="shared" si="0"/>
        <v>102</v>
      </c>
      <c r="E27" s="2">
        <v>68</v>
      </c>
      <c r="F27" s="2">
        <v>48</v>
      </c>
      <c r="G27" s="2"/>
      <c r="H27" s="2">
        <v>2</v>
      </c>
      <c r="I27" s="2">
        <v>4</v>
      </c>
    </row>
    <row r="28" spans="1:9" ht="21" customHeight="1" thickBot="1">
      <c r="A28" s="8" t="s">
        <v>101</v>
      </c>
      <c r="B28" s="9" t="s">
        <v>113</v>
      </c>
      <c r="C28" s="7"/>
      <c r="D28" s="2">
        <f t="shared" si="0"/>
        <v>72</v>
      </c>
      <c r="E28" s="2">
        <v>48</v>
      </c>
      <c r="F28" s="2">
        <v>32</v>
      </c>
      <c r="G28" s="2"/>
      <c r="H28" s="2">
        <v>1</v>
      </c>
      <c r="I28" s="2">
        <v>1</v>
      </c>
    </row>
    <row r="29" spans="1:9" ht="21" customHeight="1" thickBot="1">
      <c r="A29" s="8" t="s">
        <v>102</v>
      </c>
      <c r="B29" s="9" t="s">
        <v>111</v>
      </c>
      <c r="C29" s="7"/>
      <c r="D29" s="2">
        <f t="shared" si="0"/>
        <v>138</v>
      </c>
      <c r="E29" s="2">
        <v>92</v>
      </c>
      <c r="F29" s="2">
        <v>70</v>
      </c>
      <c r="G29" s="2"/>
      <c r="H29" s="2">
        <v>1</v>
      </c>
      <c r="I29" s="2">
        <v>1</v>
      </c>
    </row>
    <row r="30" spans="1:9" ht="35.25" customHeight="1" thickBot="1">
      <c r="A30" s="8" t="s">
        <v>103</v>
      </c>
      <c r="B30" s="9" t="s">
        <v>95</v>
      </c>
      <c r="C30" s="7"/>
      <c r="D30" s="2">
        <f t="shared" si="0"/>
        <v>48</v>
      </c>
      <c r="E30" s="2">
        <v>32</v>
      </c>
      <c r="F30" s="2">
        <v>4</v>
      </c>
      <c r="G30" s="2"/>
      <c r="H30" s="2">
        <v>1</v>
      </c>
      <c r="I30" s="2">
        <v>2</v>
      </c>
    </row>
    <row r="31" spans="1:9" ht="22.5" customHeight="1" thickBot="1">
      <c r="A31" s="8" t="s">
        <v>104</v>
      </c>
      <c r="B31" s="9" t="s">
        <v>96</v>
      </c>
      <c r="C31" s="7"/>
      <c r="D31" s="2">
        <f t="shared" si="0"/>
        <v>120</v>
      </c>
      <c r="E31" s="2">
        <v>80</v>
      </c>
      <c r="F31" s="2">
        <v>60</v>
      </c>
      <c r="G31" s="2"/>
      <c r="H31" s="2">
        <v>1</v>
      </c>
      <c r="I31" s="2">
        <v>2</v>
      </c>
    </row>
    <row r="32" spans="1:9" ht="19.5" customHeight="1" thickBot="1">
      <c r="A32" s="8" t="s">
        <v>105</v>
      </c>
      <c r="B32" s="9" t="s">
        <v>97</v>
      </c>
      <c r="C32" s="7"/>
      <c r="D32" s="2">
        <f t="shared" si="0"/>
        <v>96</v>
      </c>
      <c r="E32" s="2">
        <v>64</v>
      </c>
      <c r="F32" s="2">
        <v>40</v>
      </c>
      <c r="G32" s="2"/>
      <c r="H32" s="2">
        <v>2</v>
      </c>
      <c r="I32" s="2">
        <v>3</v>
      </c>
    </row>
    <row r="33" spans="1:9" ht="18" customHeight="1" thickBot="1">
      <c r="A33" s="8" t="s">
        <v>106</v>
      </c>
      <c r="B33" s="9" t="s">
        <v>112</v>
      </c>
      <c r="C33" s="7"/>
      <c r="D33" s="2">
        <f t="shared" si="0"/>
        <v>174</v>
      </c>
      <c r="E33" s="2">
        <v>116</v>
      </c>
      <c r="F33" s="2">
        <v>60</v>
      </c>
      <c r="G33" s="2"/>
      <c r="H33" s="2">
        <v>2</v>
      </c>
      <c r="I33" s="2">
        <v>3</v>
      </c>
    </row>
    <row r="34" spans="1:9" ht="20.25" customHeight="1" thickBot="1">
      <c r="A34" s="8" t="s">
        <v>107</v>
      </c>
      <c r="B34" s="9" t="s">
        <v>98</v>
      </c>
      <c r="C34" s="7"/>
      <c r="D34" s="2">
        <f t="shared" si="0"/>
        <v>90</v>
      </c>
      <c r="E34" s="2">
        <v>60</v>
      </c>
      <c r="F34" s="2">
        <v>16</v>
      </c>
      <c r="G34" s="2"/>
      <c r="H34" s="2">
        <v>2</v>
      </c>
      <c r="I34" s="2">
        <v>4</v>
      </c>
    </row>
    <row r="35" spans="1:9" ht="15" customHeight="1" thickBot="1">
      <c r="A35" s="8" t="s">
        <v>108</v>
      </c>
      <c r="B35" s="9" t="s">
        <v>99</v>
      </c>
      <c r="C35" s="7"/>
      <c r="D35" s="2">
        <f t="shared" si="0"/>
        <v>102</v>
      </c>
      <c r="E35" s="2">
        <v>68</v>
      </c>
      <c r="F35" s="2">
        <v>34</v>
      </c>
      <c r="G35" s="2"/>
      <c r="H35" s="2">
        <v>3</v>
      </c>
      <c r="I35" s="2">
        <v>5</v>
      </c>
    </row>
    <row r="36" spans="1:9" ht="19.5" customHeight="1" thickBot="1">
      <c r="A36" s="8" t="s">
        <v>109</v>
      </c>
      <c r="B36" s="9" t="s">
        <v>100</v>
      </c>
      <c r="C36" s="7"/>
      <c r="D36" s="2">
        <f t="shared" si="0"/>
        <v>168</v>
      </c>
      <c r="E36" s="2">
        <v>112</v>
      </c>
      <c r="F36" s="2">
        <v>80</v>
      </c>
      <c r="G36" s="2"/>
      <c r="H36" s="2">
        <v>3</v>
      </c>
      <c r="I36" s="2">
        <v>6</v>
      </c>
    </row>
    <row r="37" spans="1:9" ht="22.5" customHeight="1" thickBot="1">
      <c r="A37" s="8" t="s">
        <v>110</v>
      </c>
      <c r="B37" s="9" t="s">
        <v>126</v>
      </c>
      <c r="C37" s="7"/>
      <c r="D37" s="2">
        <f>E37/2+E37</f>
        <v>96</v>
      </c>
      <c r="E37" s="2">
        <v>64</v>
      </c>
      <c r="F37" s="2">
        <v>14</v>
      </c>
      <c r="G37" s="2"/>
      <c r="H37" s="2">
        <v>3</v>
      </c>
      <c r="I37" s="2">
        <v>6</v>
      </c>
    </row>
    <row r="38" spans="1:9" ht="18.75" customHeight="1" thickBot="1">
      <c r="A38" s="20" t="s">
        <v>52</v>
      </c>
      <c r="B38" s="23" t="s">
        <v>53</v>
      </c>
      <c r="C38" s="24"/>
      <c r="D38" s="24">
        <f>D40+D43+D47+D50</f>
        <v>1668</v>
      </c>
      <c r="E38" s="24">
        <f>E40+E43+E47+E50</f>
        <v>1224</v>
      </c>
      <c r="F38" s="24">
        <f>F40+F43+F47+F50</f>
        <v>530</v>
      </c>
      <c r="G38" s="24"/>
      <c r="H38" s="25"/>
      <c r="I38" s="25"/>
    </row>
    <row r="39" spans="1:9" ht="33" customHeight="1" thickBot="1">
      <c r="A39" s="8" t="s">
        <v>54</v>
      </c>
      <c r="B39" s="26" t="s">
        <v>55</v>
      </c>
      <c r="C39" s="27"/>
      <c r="D39" s="28">
        <f>D40+D41</f>
        <v>220</v>
      </c>
      <c r="E39" s="28">
        <f>E40+E41</f>
        <v>324</v>
      </c>
      <c r="F39" s="28">
        <f>F40+F41</f>
        <v>70</v>
      </c>
      <c r="G39" s="28"/>
      <c r="H39" s="28">
        <v>1</v>
      </c>
      <c r="I39" s="28">
        <v>2</v>
      </c>
    </row>
    <row r="40" spans="1:9" ht="18" customHeight="1" thickBot="1">
      <c r="A40" s="8" t="s">
        <v>56</v>
      </c>
      <c r="B40" s="9" t="s">
        <v>57</v>
      </c>
      <c r="C40" s="7"/>
      <c r="D40" s="2">
        <v>220</v>
      </c>
      <c r="E40" s="2">
        <v>252</v>
      </c>
      <c r="F40" s="2">
        <v>70</v>
      </c>
      <c r="G40" s="2"/>
      <c r="H40" s="2">
        <v>1</v>
      </c>
      <c r="I40" s="2">
        <v>2</v>
      </c>
    </row>
    <row r="41" spans="1:9" ht="15.75" thickBot="1">
      <c r="A41" s="8" t="s">
        <v>58</v>
      </c>
      <c r="B41" s="1"/>
      <c r="C41" s="4">
        <v>2</v>
      </c>
      <c r="D41" s="2"/>
      <c r="E41" s="2">
        <v>72</v>
      </c>
      <c r="F41" s="2"/>
      <c r="G41" s="2"/>
      <c r="H41" s="2">
        <v>1</v>
      </c>
      <c r="I41" s="2">
        <v>2</v>
      </c>
    </row>
    <row r="42" spans="1:9" ht="60.75" customHeight="1" thickBot="1">
      <c r="A42" s="8" t="s">
        <v>59</v>
      </c>
      <c r="B42" s="29" t="s">
        <v>60</v>
      </c>
      <c r="C42" s="27"/>
      <c r="D42" s="28">
        <f>D43+D44+D45</f>
        <v>520</v>
      </c>
      <c r="E42" s="28">
        <f>E43+E44+E45</f>
        <v>640</v>
      </c>
      <c r="F42" s="28">
        <f>F43+F44+F45</f>
        <v>170</v>
      </c>
      <c r="G42" s="30"/>
      <c r="H42" s="28">
        <v>2</v>
      </c>
      <c r="I42" s="28">
        <v>4</v>
      </c>
    </row>
    <row r="43" spans="1:9" ht="47.25" customHeight="1" thickBot="1">
      <c r="A43" s="8" t="s">
        <v>61</v>
      </c>
      <c r="B43" s="9" t="s">
        <v>60</v>
      </c>
      <c r="C43" s="7"/>
      <c r="D43" s="2">
        <v>520</v>
      </c>
      <c r="E43" s="2">
        <v>352</v>
      </c>
      <c r="F43" s="2">
        <v>170</v>
      </c>
      <c r="G43" s="4"/>
      <c r="H43" s="2">
        <v>2</v>
      </c>
      <c r="I43" s="2">
        <v>4</v>
      </c>
    </row>
    <row r="44" spans="1:9" ht="15.75" thickBot="1">
      <c r="A44" s="8" t="s">
        <v>62</v>
      </c>
      <c r="B44" s="1"/>
      <c r="C44" s="4">
        <v>2</v>
      </c>
      <c r="D44" s="2"/>
      <c r="E44" s="2">
        <v>72</v>
      </c>
      <c r="F44" s="2"/>
      <c r="G44" s="4"/>
      <c r="H44" s="2">
        <v>2</v>
      </c>
      <c r="I44" s="2">
        <v>4</v>
      </c>
    </row>
    <row r="45" spans="1:9" ht="15.75" thickBot="1">
      <c r="A45" s="8" t="s">
        <v>63</v>
      </c>
      <c r="B45" s="1"/>
      <c r="C45" s="2">
        <v>6</v>
      </c>
      <c r="D45" s="2"/>
      <c r="E45" s="2">
        <f>C45*36</f>
        <v>216</v>
      </c>
      <c r="F45" s="2"/>
      <c r="G45" s="4"/>
      <c r="H45" s="2">
        <v>2</v>
      </c>
      <c r="I45" s="2">
        <v>4</v>
      </c>
    </row>
    <row r="46" spans="1:9" ht="48" customHeight="1" thickBot="1">
      <c r="A46" s="8" t="s">
        <v>64</v>
      </c>
      <c r="B46" s="29" t="s">
        <v>65</v>
      </c>
      <c r="C46" s="27"/>
      <c r="D46" s="28">
        <f>D47+D48</f>
        <v>520</v>
      </c>
      <c r="E46" s="31">
        <f>E47+E48</f>
        <v>456</v>
      </c>
      <c r="F46" s="28">
        <f>F47+F48</f>
        <v>174</v>
      </c>
      <c r="G46" s="28"/>
      <c r="H46" s="28">
        <v>3</v>
      </c>
      <c r="I46" s="28">
        <v>5</v>
      </c>
    </row>
    <row r="47" spans="1:9" ht="47.25" customHeight="1" thickBot="1">
      <c r="A47" s="8" t="s">
        <v>66</v>
      </c>
      <c r="B47" s="9" t="s">
        <v>67</v>
      </c>
      <c r="C47" s="7"/>
      <c r="D47" s="2">
        <v>520</v>
      </c>
      <c r="E47" s="2">
        <v>348</v>
      </c>
      <c r="F47" s="2">
        <v>174</v>
      </c>
      <c r="G47" s="2"/>
      <c r="H47" s="2">
        <v>3</v>
      </c>
      <c r="I47" s="2">
        <v>5</v>
      </c>
    </row>
    <row r="48" spans="1:9" ht="15.75" thickBot="1">
      <c r="A48" s="8" t="s">
        <v>68</v>
      </c>
      <c r="B48" s="1"/>
      <c r="C48" s="2">
        <v>3</v>
      </c>
      <c r="D48" s="2"/>
      <c r="E48" s="2">
        <f>C48*36</f>
        <v>108</v>
      </c>
      <c r="F48" s="2"/>
      <c r="G48" s="2"/>
      <c r="H48" s="2">
        <v>3</v>
      </c>
      <c r="I48" s="2">
        <v>5</v>
      </c>
    </row>
    <row r="49" spans="1:9" ht="28.5" customHeight="1" thickBot="1">
      <c r="A49" s="8" t="s">
        <v>69</v>
      </c>
      <c r="B49" s="29" t="s">
        <v>70</v>
      </c>
      <c r="C49" s="28"/>
      <c r="D49" s="28">
        <f>D50+D51</f>
        <v>408</v>
      </c>
      <c r="E49" s="28">
        <f>E50+E51</f>
        <v>344</v>
      </c>
      <c r="F49" s="28">
        <f>F50+F51</f>
        <v>116</v>
      </c>
      <c r="G49" s="28"/>
      <c r="H49" s="28">
        <v>3</v>
      </c>
      <c r="I49" s="28">
        <v>6</v>
      </c>
    </row>
    <row r="50" spans="1:9" ht="32.25" customHeight="1" thickBot="1">
      <c r="A50" s="8" t="s">
        <v>71</v>
      </c>
      <c r="B50" s="9" t="s">
        <v>72</v>
      </c>
      <c r="C50" s="2"/>
      <c r="D50" s="2">
        <v>408</v>
      </c>
      <c r="E50" s="2">
        <v>272</v>
      </c>
      <c r="F50" s="2">
        <v>116</v>
      </c>
      <c r="G50" s="2"/>
      <c r="H50" s="2">
        <v>3</v>
      </c>
      <c r="I50" s="2">
        <v>6</v>
      </c>
    </row>
    <row r="51" spans="1:9" ht="15.75" thickBot="1">
      <c r="A51" s="8" t="s">
        <v>73</v>
      </c>
      <c r="B51" s="1"/>
      <c r="C51" s="2">
        <v>2</v>
      </c>
      <c r="D51" s="2"/>
      <c r="E51" s="2">
        <v>72</v>
      </c>
      <c r="F51" s="2"/>
      <c r="G51" s="2"/>
      <c r="H51" s="2"/>
      <c r="I51" s="2">
        <v>6</v>
      </c>
    </row>
    <row r="52" spans="1:9" ht="15.75" customHeight="1" thickBot="1">
      <c r="A52" s="6" t="s">
        <v>74</v>
      </c>
      <c r="B52" s="5" t="s">
        <v>75</v>
      </c>
      <c r="C52" s="4">
        <f>C41+C44+C51</f>
        <v>6</v>
      </c>
      <c r="D52" s="4"/>
      <c r="E52" s="4">
        <f>C52*36</f>
        <v>216</v>
      </c>
      <c r="F52" s="2"/>
      <c r="G52" s="2"/>
      <c r="H52" s="7"/>
      <c r="I52" s="7"/>
    </row>
    <row r="53" spans="1:9" ht="31.5" customHeight="1" thickBot="1">
      <c r="A53" s="6" t="s">
        <v>76</v>
      </c>
      <c r="B53" s="5" t="s">
        <v>77</v>
      </c>
      <c r="C53" s="4">
        <f>C45+C48</f>
        <v>9</v>
      </c>
      <c r="D53" s="4"/>
      <c r="E53" s="4">
        <f>C53*36</f>
        <v>324</v>
      </c>
      <c r="F53" s="2"/>
      <c r="G53" s="2"/>
      <c r="H53" s="7"/>
      <c r="I53" s="7"/>
    </row>
    <row r="54" spans="1:9" ht="28.5" customHeight="1" thickBot="1">
      <c r="A54" s="6" t="s">
        <v>78</v>
      </c>
      <c r="B54" s="5" t="s">
        <v>79</v>
      </c>
      <c r="C54" s="4">
        <v>4</v>
      </c>
      <c r="D54" s="4"/>
      <c r="E54" s="4">
        <v>144</v>
      </c>
      <c r="F54" s="2"/>
      <c r="G54" s="2"/>
      <c r="H54" s="7"/>
      <c r="I54" s="7"/>
    </row>
    <row r="55" spans="1:9" ht="15.75" customHeight="1" thickBot="1">
      <c r="A55" s="6" t="s">
        <v>80</v>
      </c>
      <c r="B55" s="5" t="s">
        <v>81</v>
      </c>
      <c r="C55" s="12">
        <v>5</v>
      </c>
      <c r="D55" s="7"/>
      <c r="E55" s="7"/>
      <c r="F55" s="7"/>
      <c r="G55" s="7"/>
      <c r="H55" s="7"/>
      <c r="I55" s="7"/>
    </row>
    <row r="56" spans="1:9" ht="18.75" customHeight="1" thickBot="1">
      <c r="A56" s="6" t="s">
        <v>82</v>
      </c>
      <c r="B56" s="5" t="s">
        <v>83</v>
      </c>
      <c r="C56" s="4">
        <v>6</v>
      </c>
      <c r="D56" s="7"/>
      <c r="E56" s="7"/>
      <c r="F56" s="7"/>
      <c r="G56" s="7"/>
      <c r="H56" s="7"/>
      <c r="I56" s="7"/>
    </row>
    <row r="57" spans="1:9" ht="26.25" customHeight="1" thickBot="1">
      <c r="A57" s="8" t="s">
        <v>84</v>
      </c>
      <c r="B57" s="1" t="s">
        <v>85</v>
      </c>
      <c r="C57" s="2">
        <v>2</v>
      </c>
      <c r="D57" s="7"/>
      <c r="E57" s="7"/>
      <c r="F57" s="7"/>
      <c r="G57" s="7"/>
      <c r="H57" s="7"/>
      <c r="I57" s="7"/>
    </row>
    <row r="58" spans="1:9" ht="28.5" customHeight="1" thickBot="1">
      <c r="A58" s="8" t="s">
        <v>86</v>
      </c>
      <c r="B58" s="1" t="s">
        <v>87</v>
      </c>
      <c r="C58" s="2">
        <v>4</v>
      </c>
      <c r="D58" s="7"/>
      <c r="E58" s="7"/>
      <c r="F58" s="7"/>
      <c r="G58" s="7"/>
      <c r="H58" s="7"/>
      <c r="I58" s="7"/>
    </row>
    <row r="59" spans="1:9" ht="14.25" customHeight="1" thickBot="1">
      <c r="A59" s="6" t="s">
        <v>88</v>
      </c>
      <c r="B59" s="5" t="s">
        <v>89</v>
      </c>
      <c r="C59" s="4">
        <v>23</v>
      </c>
      <c r="D59" s="7"/>
      <c r="E59" s="7"/>
      <c r="F59" s="7"/>
      <c r="G59" s="7"/>
      <c r="H59" s="7"/>
      <c r="I59" s="7"/>
    </row>
    <row r="60" spans="1:9" ht="15">
      <c r="A60" s="296" t="s">
        <v>6</v>
      </c>
      <c r="B60" s="297"/>
      <c r="C60" s="292">
        <v>147</v>
      </c>
      <c r="D60" s="292">
        <v>5076</v>
      </c>
      <c r="E60" s="292">
        <v>3384</v>
      </c>
      <c r="F60" s="292">
        <v>1504</v>
      </c>
      <c r="G60" s="292">
        <v>50</v>
      </c>
      <c r="H60" s="294"/>
      <c r="I60" s="294"/>
    </row>
    <row r="61" spans="1:9" ht="18.75" customHeight="1" thickBot="1">
      <c r="A61" s="298" t="s">
        <v>90</v>
      </c>
      <c r="B61" s="299"/>
      <c r="C61" s="293"/>
      <c r="D61" s="293"/>
      <c r="E61" s="293"/>
      <c r="F61" s="293"/>
      <c r="G61" s="293"/>
      <c r="H61" s="295"/>
      <c r="I61" s="295"/>
    </row>
    <row r="64" spans="2:5" ht="15">
      <c r="B64" t="s">
        <v>124</v>
      </c>
      <c r="C64">
        <f>(F5+G18+E41+E44+E45+E48+E54)/(E5+E45+E48+E51+E54)*100</f>
        <v>59.78593272171254</v>
      </c>
      <c r="E64" t="s">
        <v>125</v>
      </c>
    </row>
  </sheetData>
  <sheetProtection/>
  <mergeCells count="18">
    <mergeCell ref="I1:I3"/>
    <mergeCell ref="I60:I61"/>
    <mergeCell ref="A1:A3"/>
    <mergeCell ref="B1:B3"/>
    <mergeCell ref="C1:C3"/>
    <mergeCell ref="D1:D3"/>
    <mergeCell ref="E1:G1"/>
    <mergeCell ref="H1:H3"/>
    <mergeCell ref="E2:E3"/>
    <mergeCell ref="F2:G2"/>
    <mergeCell ref="G60:G61"/>
    <mergeCell ref="H60:H61"/>
    <mergeCell ref="A60:B60"/>
    <mergeCell ref="A61:B61"/>
    <mergeCell ref="C60:C61"/>
    <mergeCell ref="D60:D61"/>
    <mergeCell ref="E60:E61"/>
    <mergeCell ref="F60:F6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J13"/>
  <sheetViews>
    <sheetView zoomScaleSheetLayoutView="100" zoomScalePageLayoutView="0" workbookViewId="0" topLeftCell="A1">
      <selection activeCell="B1" sqref="B1:J1"/>
    </sheetView>
  </sheetViews>
  <sheetFormatPr defaultColWidth="9.140625" defaultRowHeight="15"/>
  <cols>
    <col min="1" max="1" width="1.28515625" style="0" customWidth="1"/>
    <col min="2" max="2" width="8.421875" style="0" customWidth="1"/>
    <col min="3" max="3" width="15.00390625" style="0" customWidth="1"/>
    <col min="4" max="4" width="12.421875" style="0" customWidth="1"/>
    <col min="5" max="5" width="17.140625" style="0" customWidth="1"/>
    <col min="6" max="6" width="13.421875" style="0" customWidth="1"/>
    <col min="7" max="7" width="14.00390625" style="0" customWidth="1"/>
    <col min="8" max="8" width="14.8515625" style="0" customWidth="1"/>
    <col min="9" max="9" width="12.00390625" style="0" customWidth="1"/>
  </cols>
  <sheetData>
    <row r="1" spans="2:10" ht="16.5" thickBot="1">
      <c r="B1" s="311" t="s">
        <v>359</v>
      </c>
      <c r="C1" s="311"/>
      <c r="D1" s="311"/>
      <c r="E1" s="311"/>
      <c r="F1" s="311"/>
      <c r="G1" s="311"/>
      <c r="H1" s="311"/>
      <c r="I1" s="311"/>
      <c r="J1" s="311"/>
    </row>
    <row r="2" spans="2:10" ht="21" customHeight="1" thickBot="1">
      <c r="B2" s="314" t="s">
        <v>169</v>
      </c>
      <c r="C2" s="315"/>
      <c r="D2" s="315"/>
      <c r="E2" s="315"/>
      <c r="F2" s="315"/>
      <c r="G2" s="315"/>
      <c r="H2" s="315"/>
      <c r="I2" s="315"/>
      <c r="J2" s="316"/>
    </row>
    <row r="3" spans="2:10" ht="39.75" customHeight="1" thickBot="1">
      <c r="B3" s="308" t="s">
        <v>130</v>
      </c>
      <c r="C3" s="308" t="s">
        <v>168</v>
      </c>
      <c r="D3" s="308" t="s">
        <v>131</v>
      </c>
      <c r="E3" s="312" t="s">
        <v>132</v>
      </c>
      <c r="F3" s="313"/>
      <c r="G3" s="308" t="s">
        <v>81</v>
      </c>
      <c r="H3" s="308" t="s">
        <v>133</v>
      </c>
      <c r="I3" s="308" t="s">
        <v>134</v>
      </c>
      <c r="J3" s="308" t="s">
        <v>135</v>
      </c>
    </row>
    <row r="4" spans="2:10" ht="30" customHeight="1">
      <c r="B4" s="309"/>
      <c r="C4" s="309"/>
      <c r="D4" s="309"/>
      <c r="E4" s="308" t="s">
        <v>136</v>
      </c>
      <c r="F4" s="308" t="s">
        <v>137</v>
      </c>
      <c r="G4" s="309"/>
      <c r="H4" s="309"/>
      <c r="I4" s="309"/>
      <c r="J4" s="309"/>
    </row>
    <row r="5" spans="2:10" ht="25.5" customHeight="1" thickBot="1">
      <c r="B5" s="310"/>
      <c r="C5" s="310"/>
      <c r="D5" s="310"/>
      <c r="E5" s="310"/>
      <c r="F5" s="310"/>
      <c r="G5" s="310"/>
      <c r="H5" s="310"/>
      <c r="I5" s="310"/>
      <c r="J5" s="310"/>
    </row>
    <row r="6" spans="2:10" ht="16.5" thickBot="1">
      <c r="B6" s="79">
        <v>1</v>
      </c>
      <c r="C6" s="80">
        <v>2</v>
      </c>
      <c r="D6" s="80">
        <v>3</v>
      </c>
      <c r="E6" s="80">
        <v>4</v>
      </c>
      <c r="F6" s="80">
        <v>5</v>
      </c>
      <c r="G6" s="80">
        <v>6</v>
      </c>
      <c r="H6" s="80">
        <v>7</v>
      </c>
      <c r="I6" s="80">
        <v>8</v>
      </c>
      <c r="J6" s="80">
        <v>9</v>
      </c>
    </row>
    <row r="7" spans="2:10" ht="16.5" thickBot="1">
      <c r="B7" s="109" t="s">
        <v>138</v>
      </c>
      <c r="C7" s="110">
        <v>32</v>
      </c>
      <c r="D7" s="255">
        <v>4</v>
      </c>
      <c r="E7" s="255">
        <v>4</v>
      </c>
      <c r="F7" s="90"/>
      <c r="G7" s="110">
        <v>1</v>
      </c>
      <c r="H7" s="90"/>
      <c r="I7" s="110">
        <v>11</v>
      </c>
      <c r="J7" s="90">
        <v>52</v>
      </c>
    </row>
    <row r="8" spans="2:10" ht="16.5" thickBot="1">
      <c r="B8" s="109" t="s">
        <v>139</v>
      </c>
      <c r="C8" s="111">
        <v>28</v>
      </c>
      <c r="D8" s="111">
        <v>12</v>
      </c>
      <c r="E8" s="111">
        <v>0</v>
      </c>
      <c r="F8" s="111"/>
      <c r="G8" s="111">
        <v>2</v>
      </c>
      <c r="H8" s="111"/>
      <c r="I8" s="111">
        <v>10</v>
      </c>
      <c r="J8" s="81">
        <v>52</v>
      </c>
    </row>
    <row r="9" spans="2:10" ht="16.5" thickBot="1">
      <c r="B9" s="109" t="s">
        <v>140</v>
      </c>
      <c r="C9" s="111">
        <v>18</v>
      </c>
      <c r="D9" s="111">
        <v>5</v>
      </c>
      <c r="E9" s="111">
        <v>14</v>
      </c>
      <c r="F9" s="111"/>
      <c r="G9" s="111">
        <v>2</v>
      </c>
      <c r="H9" s="111">
        <v>2</v>
      </c>
      <c r="I9" s="111">
        <v>2</v>
      </c>
      <c r="J9" s="81">
        <v>43</v>
      </c>
    </row>
    <row r="10" spans="2:10" ht="16.5" thickBot="1">
      <c r="B10" s="79" t="s">
        <v>6</v>
      </c>
      <c r="C10" s="81">
        <v>78</v>
      </c>
      <c r="D10" s="81">
        <v>21</v>
      </c>
      <c r="E10" s="81">
        <v>18</v>
      </c>
      <c r="F10" s="81"/>
      <c r="G10" s="81">
        <v>5</v>
      </c>
      <c r="H10" s="81">
        <v>2</v>
      </c>
      <c r="I10" s="81">
        <v>23</v>
      </c>
      <c r="J10" s="81">
        <v>147</v>
      </c>
    </row>
    <row r="11" spans="2:10" ht="13.5" customHeight="1">
      <c r="B11" s="112"/>
      <c r="C11" s="112"/>
      <c r="D11" s="112"/>
      <c r="E11" s="112"/>
      <c r="F11" s="112"/>
      <c r="G11" s="112"/>
      <c r="H11" s="112"/>
      <c r="I11" s="112"/>
      <c r="J11" s="112"/>
    </row>
    <row r="12" spans="2:10" ht="15">
      <c r="B12" s="148"/>
      <c r="C12" s="148"/>
      <c r="D12" s="148"/>
      <c r="E12" s="148"/>
      <c r="F12" s="148"/>
      <c r="G12" s="148"/>
      <c r="H12" s="148"/>
      <c r="I12" s="148"/>
      <c r="J12" s="148"/>
    </row>
    <row r="13" spans="2:10" ht="15">
      <c r="B13" s="148"/>
      <c r="C13" s="148"/>
      <c r="D13" s="148"/>
      <c r="E13" s="148"/>
      <c r="F13" s="148"/>
      <c r="G13" s="148"/>
      <c r="H13" s="148"/>
      <c r="I13" s="148"/>
      <c r="J13" s="148"/>
    </row>
  </sheetData>
  <sheetProtection/>
  <mergeCells count="12">
    <mergeCell ref="G3:G5"/>
    <mergeCell ref="B2:J2"/>
    <mergeCell ref="I3:I5"/>
    <mergeCell ref="J3:J5"/>
    <mergeCell ref="B1:J1"/>
    <mergeCell ref="B3:B5"/>
    <mergeCell ref="C3:C5"/>
    <mergeCell ref="D3:D5"/>
    <mergeCell ref="E3:F3"/>
    <mergeCell ref="E4:E5"/>
    <mergeCell ref="F4:F5"/>
    <mergeCell ref="H3:H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R75"/>
  <sheetViews>
    <sheetView zoomScale="84" zoomScaleNormal="84" zoomScaleSheetLayoutView="100" workbookViewId="0" topLeftCell="A17">
      <selection activeCell="A1" sqref="A1:N2"/>
    </sheetView>
  </sheetViews>
  <sheetFormatPr defaultColWidth="9.00390625" defaultRowHeight="15"/>
  <cols>
    <col min="1" max="1" width="9.8515625" style="0" customWidth="1"/>
    <col min="2" max="2" width="26.57421875" style="0" customWidth="1"/>
    <col min="3" max="3" width="11.7109375" style="103" customWidth="1"/>
    <col min="4" max="11" width="9.140625" style="0" customWidth="1"/>
    <col min="12" max="13" width="9.00390625" style="35" customWidth="1"/>
    <col min="14" max="14" width="9.140625" style="0" customWidth="1"/>
    <col min="15" max="15" width="12.421875" style="35" customWidth="1"/>
    <col min="16" max="16" width="13.421875" style="35" customWidth="1"/>
    <col min="17" max="17" width="9.00390625" style="35" customWidth="1"/>
    <col min="18" max="18" width="14.7109375" style="35" customWidth="1"/>
    <col min="19" max="16384" width="9.00390625" style="35" customWidth="1"/>
  </cols>
  <sheetData>
    <row r="1" spans="1:14" ht="15">
      <c r="A1" s="340" t="s">
        <v>358</v>
      </c>
      <c r="B1" s="341"/>
      <c r="C1" s="341"/>
      <c r="D1" s="341"/>
      <c r="E1" s="341"/>
      <c r="F1" s="341"/>
      <c r="G1" s="341"/>
      <c r="H1" s="341"/>
      <c r="I1" s="341"/>
      <c r="J1" s="341"/>
      <c r="K1" s="341"/>
      <c r="L1" s="341"/>
      <c r="M1" s="341"/>
      <c r="N1" s="341"/>
    </row>
    <row r="2" spans="1:14" ht="15.75" thickBot="1">
      <c r="A2" s="342"/>
      <c r="B2" s="343"/>
      <c r="C2" s="343"/>
      <c r="D2" s="343"/>
      <c r="E2" s="343"/>
      <c r="F2" s="343"/>
      <c r="G2" s="343"/>
      <c r="H2" s="343"/>
      <c r="I2" s="343"/>
      <c r="J2" s="343"/>
      <c r="K2" s="343"/>
      <c r="L2" s="343"/>
      <c r="M2" s="343"/>
      <c r="N2" s="343"/>
    </row>
    <row r="3" spans="1:15" ht="15" customHeight="1" thickBot="1">
      <c r="A3" s="321" t="s">
        <v>0</v>
      </c>
      <c r="B3" s="344" t="s">
        <v>141</v>
      </c>
      <c r="C3" s="324" t="s">
        <v>173</v>
      </c>
      <c r="D3" s="327" t="s">
        <v>142</v>
      </c>
      <c r="E3" s="328"/>
      <c r="F3" s="328"/>
      <c r="G3" s="328"/>
      <c r="H3" s="328"/>
      <c r="I3" s="347" t="s">
        <v>162</v>
      </c>
      <c r="J3" s="348"/>
      <c r="K3" s="348"/>
      <c r="L3" s="348"/>
      <c r="M3" s="348"/>
      <c r="N3" s="348"/>
      <c r="O3" s="154"/>
    </row>
    <row r="4" spans="1:14" ht="15.75" thickBot="1">
      <c r="A4" s="322"/>
      <c r="B4" s="345"/>
      <c r="C4" s="325"/>
      <c r="D4" s="351" t="s">
        <v>143</v>
      </c>
      <c r="E4" s="321" t="s">
        <v>144</v>
      </c>
      <c r="F4" s="329" t="s">
        <v>145</v>
      </c>
      <c r="G4" s="330"/>
      <c r="H4" s="330"/>
      <c r="I4" s="319" t="s">
        <v>138</v>
      </c>
      <c r="J4" s="320"/>
      <c r="K4" s="319" t="s">
        <v>139</v>
      </c>
      <c r="L4" s="320"/>
      <c r="M4" s="319" t="s">
        <v>140</v>
      </c>
      <c r="N4" s="320"/>
    </row>
    <row r="5" spans="1:14" ht="12" customHeight="1">
      <c r="A5" s="322"/>
      <c r="B5" s="345"/>
      <c r="C5" s="325"/>
      <c r="D5" s="352"/>
      <c r="E5" s="322"/>
      <c r="F5" s="321" t="s">
        <v>146</v>
      </c>
      <c r="G5" s="331" t="s">
        <v>147</v>
      </c>
      <c r="H5" s="332"/>
      <c r="I5" s="56" t="s">
        <v>148</v>
      </c>
      <c r="J5" s="57" t="s">
        <v>149</v>
      </c>
      <c r="K5" s="62" t="s">
        <v>150</v>
      </c>
      <c r="L5" s="63" t="s">
        <v>151</v>
      </c>
      <c r="M5" s="93" t="s">
        <v>152</v>
      </c>
      <c r="N5" s="67" t="s">
        <v>153</v>
      </c>
    </row>
    <row r="6" spans="1:14" ht="6.75" customHeight="1" hidden="1">
      <c r="A6" s="322"/>
      <c r="B6" s="345"/>
      <c r="C6" s="325"/>
      <c r="D6" s="352"/>
      <c r="E6" s="322"/>
      <c r="F6" s="322"/>
      <c r="G6" s="333"/>
      <c r="H6" s="334"/>
      <c r="I6" s="58"/>
      <c r="J6" s="59"/>
      <c r="K6" s="58"/>
      <c r="L6" s="64"/>
      <c r="M6" s="94"/>
      <c r="N6" s="59"/>
    </row>
    <row r="7" spans="1:14" ht="15.75" thickBot="1">
      <c r="A7" s="322"/>
      <c r="B7" s="345"/>
      <c r="C7" s="325"/>
      <c r="D7" s="352"/>
      <c r="E7" s="322"/>
      <c r="F7" s="322"/>
      <c r="G7" s="335"/>
      <c r="H7" s="336"/>
      <c r="I7" s="52" t="s">
        <v>349</v>
      </c>
      <c r="J7" s="61" t="s">
        <v>248</v>
      </c>
      <c r="K7" s="52" t="s">
        <v>350</v>
      </c>
      <c r="L7" s="66" t="s">
        <v>248</v>
      </c>
      <c r="M7" s="78" t="s">
        <v>351</v>
      </c>
      <c r="N7" s="61" t="s">
        <v>269</v>
      </c>
    </row>
    <row r="8" spans="1:14" ht="94.5" customHeight="1" thickBot="1">
      <c r="A8" s="323"/>
      <c r="B8" s="346"/>
      <c r="C8" s="326"/>
      <c r="D8" s="353"/>
      <c r="E8" s="323"/>
      <c r="F8" s="323"/>
      <c r="G8" s="51" t="s">
        <v>154</v>
      </c>
      <c r="H8" s="50" t="s">
        <v>155</v>
      </c>
      <c r="I8" s="158">
        <v>612</v>
      </c>
      <c r="J8" s="159">
        <v>540</v>
      </c>
      <c r="K8" s="158">
        <v>468</v>
      </c>
      <c r="L8" s="160">
        <v>540</v>
      </c>
      <c r="M8" s="161">
        <v>360</v>
      </c>
      <c r="N8" s="159">
        <v>288</v>
      </c>
    </row>
    <row r="9" spans="1:14" ht="22.5" customHeight="1" thickBot="1">
      <c r="A9" s="47">
        <v>1</v>
      </c>
      <c r="B9" s="47">
        <v>2</v>
      </c>
      <c r="C9" s="99"/>
      <c r="D9" s="47">
        <v>4</v>
      </c>
      <c r="E9" s="47">
        <v>5</v>
      </c>
      <c r="F9" s="47">
        <v>6</v>
      </c>
      <c r="G9" s="47">
        <v>7</v>
      </c>
      <c r="H9" s="47">
        <v>8</v>
      </c>
      <c r="I9" s="48">
        <v>10</v>
      </c>
      <c r="J9" s="49">
        <v>11</v>
      </c>
      <c r="K9" s="48">
        <v>12</v>
      </c>
      <c r="L9" s="65">
        <v>13</v>
      </c>
      <c r="M9" s="95">
        <v>14</v>
      </c>
      <c r="N9" s="49">
        <v>15</v>
      </c>
    </row>
    <row r="10" spans="1:14" ht="3" customHeight="1" hidden="1" thickBot="1">
      <c r="A10" s="68"/>
      <c r="B10" s="68"/>
      <c r="C10" s="100"/>
      <c r="D10" s="68"/>
      <c r="E10" s="68"/>
      <c r="F10" s="68"/>
      <c r="G10" s="68"/>
      <c r="H10" s="68"/>
      <c r="I10" s="69"/>
      <c r="J10" s="70"/>
      <c r="K10" s="69"/>
      <c r="L10" s="71"/>
      <c r="M10" s="96"/>
      <c r="N10" s="70"/>
    </row>
    <row r="11" spans="1:14" ht="31.5" customHeight="1">
      <c r="A11" s="184" t="s">
        <v>32</v>
      </c>
      <c r="B11" s="185" t="s">
        <v>156</v>
      </c>
      <c r="C11" s="178" t="s">
        <v>355</v>
      </c>
      <c r="D11" s="186">
        <v>3142</v>
      </c>
      <c r="E11" s="186">
        <v>1090</v>
      </c>
      <c r="F11" s="186">
        <v>2052</v>
      </c>
      <c r="G11" s="186">
        <v>796</v>
      </c>
      <c r="H11" s="186">
        <v>1256</v>
      </c>
      <c r="I11" s="189">
        <v>442</v>
      </c>
      <c r="J11" s="190">
        <v>456</v>
      </c>
      <c r="K11" s="187">
        <v>370</v>
      </c>
      <c r="L11" s="188">
        <v>454</v>
      </c>
      <c r="M11" s="210">
        <v>240</v>
      </c>
      <c r="N11" s="211">
        <v>90</v>
      </c>
    </row>
    <row r="12" spans="1:14" ht="42" customHeight="1">
      <c r="A12" s="179" t="s">
        <v>216</v>
      </c>
      <c r="B12" s="180" t="s">
        <v>217</v>
      </c>
      <c r="C12" s="273" t="s">
        <v>342</v>
      </c>
      <c r="D12" s="181">
        <v>1570</v>
      </c>
      <c r="E12" s="181">
        <v>513</v>
      </c>
      <c r="F12" s="181">
        <v>1057</v>
      </c>
      <c r="G12" s="181">
        <v>321</v>
      </c>
      <c r="H12" s="181">
        <v>736</v>
      </c>
      <c r="I12" s="191">
        <v>272</v>
      </c>
      <c r="J12" s="192">
        <v>285</v>
      </c>
      <c r="K12" s="182">
        <v>152</v>
      </c>
      <c r="L12" s="183">
        <v>224</v>
      </c>
      <c r="M12" s="212">
        <v>100</v>
      </c>
      <c r="N12" s="213">
        <v>24</v>
      </c>
    </row>
    <row r="13" spans="1:14" ht="15">
      <c r="A13" s="60" t="s">
        <v>296</v>
      </c>
      <c r="B13" s="40" t="s">
        <v>290</v>
      </c>
      <c r="C13" s="254" t="s">
        <v>223</v>
      </c>
      <c r="D13" s="39">
        <v>186</v>
      </c>
      <c r="E13" s="39">
        <v>62</v>
      </c>
      <c r="F13" s="38">
        <v>124</v>
      </c>
      <c r="G13" s="39">
        <v>10</v>
      </c>
      <c r="H13" s="39">
        <v>114</v>
      </c>
      <c r="I13" s="193">
        <v>30</v>
      </c>
      <c r="J13" s="194">
        <v>30</v>
      </c>
      <c r="K13" s="52">
        <v>26</v>
      </c>
      <c r="L13" s="66">
        <v>38</v>
      </c>
      <c r="M13" s="214"/>
      <c r="N13" s="215"/>
    </row>
    <row r="14" spans="1:14" ht="15">
      <c r="A14" s="60" t="s">
        <v>297</v>
      </c>
      <c r="B14" s="40" t="s">
        <v>291</v>
      </c>
      <c r="C14" s="254" t="s">
        <v>224</v>
      </c>
      <c r="D14" s="39">
        <v>257</v>
      </c>
      <c r="E14" s="39">
        <v>86</v>
      </c>
      <c r="F14" s="38">
        <v>171</v>
      </c>
      <c r="G14" s="39">
        <v>70</v>
      </c>
      <c r="H14" s="39">
        <v>101</v>
      </c>
      <c r="I14" s="193">
        <v>38</v>
      </c>
      <c r="J14" s="194">
        <v>31</v>
      </c>
      <c r="K14" s="52">
        <v>40</v>
      </c>
      <c r="L14" s="66">
        <v>62</v>
      </c>
      <c r="M14" s="214"/>
      <c r="N14" s="215"/>
    </row>
    <row r="15" spans="1:17" ht="15">
      <c r="A15" s="60" t="s">
        <v>298</v>
      </c>
      <c r="B15" s="40" t="s">
        <v>18</v>
      </c>
      <c r="C15" s="254" t="s">
        <v>352</v>
      </c>
      <c r="D15" s="41">
        <v>347</v>
      </c>
      <c r="E15" s="41">
        <v>116</v>
      </c>
      <c r="F15" s="38">
        <v>231</v>
      </c>
      <c r="G15" s="39">
        <v>50</v>
      </c>
      <c r="H15" s="39">
        <v>181</v>
      </c>
      <c r="I15" s="193">
        <v>34</v>
      </c>
      <c r="J15" s="194">
        <v>55</v>
      </c>
      <c r="K15" s="52">
        <v>27</v>
      </c>
      <c r="L15" s="66">
        <v>30</v>
      </c>
      <c r="M15" s="214">
        <v>61</v>
      </c>
      <c r="N15" s="215">
        <v>24</v>
      </c>
      <c r="Q15" s="97"/>
    </row>
    <row r="16" spans="1:14" ht="15">
      <c r="A16" s="60" t="s">
        <v>299</v>
      </c>
      <c r="B16" s="40" t="s">
        <v>16</v>
      </c>
      <c r="C16" s="254" t="s">
        <v>241</v>
      </c>
      <c r="D16" s="41">
        <v>256</v>
      </c>
      <c r="E16" s="41">
        <v>85</v>
      </c>
      <c r="F16" s="38">
        <v>171</v>
      </c>
      <c r="G16" s="39">
        <v>113</v>
      </c>
      <c r="H16" s="39">
        <v>58</v>
      </c>
      <c r="I16" s="193">
        <v>85</v>
      </c>
      <c r="J16" s="194">
        <v>86</v>
      </c>
      <c r="K16" s="52"/>
      <c r="L16" s="66"/>
      <c r="M16" s="214"/>
      <c r="N16" s="215"/>
    </row>
    <row r="17" spans="1:14" ht="24" customHeight="1">
      <c r="A17" s="60" t="s">
        <v>300</v>
      </c>
      <c r="B17" s="40" t="s">
        <v>21</v>
      </c>
      <c r="C17" s="254" t="s">
        <v>224</v>
      </c>
      <c r="D17" s="41">
        <v>256</v>
      </c>
      <c r="E17" s="41">
        <v>85</v>
      </c>
      <c r="F17" s="38">
        <v>171</v>
      </c>
      <c r="G17" s="39">
        <v>5</v>
      </c>
      <c r="H17" s="39">
        <v>166</v>
      </c>
      <c r="I17" s="193">
        <v>51</v>
      </c>
      <c r="J17" s="194">
        <v>45</v>
      </c>
      <c r="K17" s="52">
        <v>33</v>
      </c>
      <c r="L17" s="66">
        <v>42</v>
      </c>
      <c r="M17" s="214"/>
      <c r="N17" s="215"/>
    </row>
    <row r="18" spans="1:16" ht="15" customHeight="1">
      <c r="A18" s="60" t="s">
        <v>301</v>
      </c>
      <c r="B18" s="40" t="s">
        <v>163</v>
      </c>
      <c r="C18" s="254" t="s">
        <v>241</v>
      </c>
      <c r="D18" s="39">
        <v>108</v>
      </c>
      <c r="E18" s="39">
        <v>36</v>
      </c>
      <c r="F18" s="38">
        <v>72</v>
      </c>
      <c r="G18" s="39">
        <v>36</v>
      </c>
      <c r="H18" s="39">
        <v>36</v>
      </c>
      <c r="I18" s="193">
        <v>34</v>
      </c>
      <c r="J18" s="194">
        <v>38</v>
      </c>
      <c r="K18" s="52"/>
      <c r="L18" s="66"/>
      <c r="M18" s="214"/>
      <c r="N18" s="215"/>
      <c r="P18" s="252"/>
    </row>
    <row r="19" spans="1:16" ht="15" customHeight="1">
      <c r="A19" s="60" t="s">
        <v>302</v>
      </c>
      <c r="B19" s="40" t="s">
        <v>292</v>
      </c>
      <c r="C19" s="254" t="s">
        <v>165</v>
      </c>
      <c r="D19" s="39">
        <v>43</v>
      </c>
      <c r="E19" s="39">
        <v>4</v>
      </c>
      <c r="F19" s="38">
        <v>39</v>
      </c>
      <c r="G19" s="39">
        <v>19</v>
      </c>
      <c r="H19" s="39">
        <v>20</v>
      </c>
      <c r="I19" s="193"/>
      <c r="J19" s="194"/>
      <c r="K19" s="52"/>
      <c r="L19" s="66"/>
      <c r="M19" s="214">
        <v>39</v>
      </c>
      <c r="N19" s="215"/>
      <c r="P19" s="252"/>
    </row>
    <row r="20" spans="1:16" ht="15" customHeight="1">
      <c r="A20" s="60" t="s">
        <v>344</v>
      </c>
      <c r="B20" s="40" t="s">
        <v>345</v>
      </c>
      <c r="C20" s="254" t="str">
        <f>$C$18</f>
        <v>-,ДЗ</v>
      </c>
      <c r="D20" s="39">
        <v>117</v>
      </c>
      <c r="E20" s="39">
        <v>39</v>
      </c>
      <c r="F20" s="38">
        <v>78</v>
      </c>
      <c r="G20" s="39">
        <v>18</v>
      </c>
      <c r="H20" s="39">
        <v>60</v>
      </c>
      <c r="I20" s="193"/>
      <c r="J20" s="194"/>
      <c r="K20" s="52">
        <v>26</v>
      </c>
      <c r="L20" s="66">
        <v>52</v>
      </c>
      <c r="M20" s="214"/>
      <c r="N20" s="215"/>
      <c r="P20" s="252"/>
    </row>
    <row r="21" spans="1:16" ht="38.25" customHeight="1">
      <c r="A21" s="285" t="s">
        <v>218</v>
      </c>
      <c r="B21" s="286" t="s">
        <v>219</v>
      </c>
      <c r="C21" s="287" t="s">
        <v>340</v>
      </c>
      <c r="D21" s="288">
        <v>1116</v>
      </c>
      <c r="E21" s="288">
        <v>425</v>
      </c>
      <c r="F21" s="288">
        <v>691</v>
      </c>
      <c r="G21" s="288">
        <v>331</v>
      </c>
      <c r="H21" s="288">
        <v>360</v>
      </c>
      <c r="I21" s="289">
        <v>136</v>
      </c>
      <c r="J21" s="290">
        <v>135</v>
      </c>
      <c r="K21" s="289">
        <v>152</v>
      </c>
      <c r="L21" s="290">
        <v>186</v>
      </c>
      <c r="M21" s="289">
        <v>60</v>
      </c>
      <c r="N21" s="290">
        <v>22</v>
      </c>
      <c r="P21" s="252"/>
    </row>
    <row r="22" spans="1:16" ht="15" customHeight="1">
      <c r="A22" s="60" t="s">
        <v>335</v>
      </c>
      <c r="B22" s="40" t="s">
        <v>27</v>
      </c>
      <c r="C22" s="254" t="s">
        <v>341</v>
      </c>
      <c r="D22" s="39">
        <v>440</v>
      </c>
      <c r="E22" s="39">
        <v>145</v>
      </c>
      <c r="F22" s="38">
        <v>295</v>
      </c>
      <c r="G22" s="39">
        <v>141</v>
      </c>
      <c r="H22" s="39">
        <v>154</v>
      </c>
      <c r="I22" s="193">
        <v>51</v>
      </c>
      <c r="J22" s="194">
        <v>77</v>
      </c>
      <c r="K22" s="52">
        <v>77</v>
      </c>
      <c r="L22" s="66">
        <v>90</v>
      </c>
      <c r="M22" s="214"/>
      <c r="N22" s="215"/>
      <c r="P22" s="252"/>
    </row>
    <row r="23" spans="1:16" ht="15" customHeight="1">
      <c r="A23" s="60" t="s">
        <v>336</v>
      </c>
      <c r="B23" s="40" t="s">
        <v>265</v>
      </c>
      <c r="C23" s="254" t="s">
        <v>352</v>
      </c>
      <c r="D23" s="39">
        <v>376</v>
      </c>
      <c r="E23" s="39">
        <v>180</v>
      </c>
      <c r="F23" s="38">
        <v>196</v>
      </c>
      <c r="G23" s="39">
        <v>70</v>
      </c>
      <c r="H23" s="39">
        <v>126</v>
      </c>
      <c r="I23" s="193">
        <v>34</v>
      </c>
      <c r="J23" s="194">
        <v>28</v>
      </c>
      <c r="K23" s="52">
        <v>31</v>
      </c>
      <c r="L23" s="66">
        <v>21</v>
      </c>
      <c r="M23" s="214">
        <v>60</v>
      </c>
      <c r="N23" s="215">
        <v>22</v>
      </c>
      <c r="P23" s="252"/>
    </row>
    <row r="24" spans="1:16" ht="15" customHeight="1">
      <c r="A24" s="60" t="s">
        <v>346</v>
      </c>
      <c r="B24" s="40" t="s">
        <v>164</v>
      </c>
      <c r="C24" s="254" t="s">
        <v>223</v>
      </c>
      <c r="D24" s="39">
        <v>300</v>
      </c>
      <c r="E24" s="39">
        <v>100</v>
      </c>
      <c r="F24" s="38">
        <v>200</v>
      </c>
      <c r="G24" s="39">
        <v>120</v>
      </c>
      <c r="H24" s="39">
        <v>80</v>
      </c>
      <c r="I24" s="193">
        <v>51</v>
      </c>
      <c r="J24" s="194">
        <v>30</v>
      </c>
      <c r="K24" s="52">
        <v>44</v>
      </c>
      <c r="L24" s="66">
        <v>75</v>
      </c>
      <c r="M24" s="214"/>
      <c r="N24" s="215"/>
      <c r="P24" s="252"/>
    </row>
    <row r="25" spans="1:16" ht="30.75" customHeight="1">
      <c r="A25" s="285" t="s">
        <v>337</v>
      </c>
      <c r="B25" s="286" t="s">
        <v>338</v>
      </c>
      <c r="C25" s="287" t="s">
        <v>354</v>
      </c>
      <c r="D25" s="288">
        <v>456</v>
      </c>
      <c r="E25" s="288">
        <v>152</v>
      </c>
      <c r="F25" s="288">
        <v>304</v>
      </c>
      <c r="G25" s="288">
        <v>144</v>
      </c>
      <c r="H25" s="288">
        <v>160</v>
      </c>
      <c r="I25" s="289">
        <v>34</v>
      </c>
      <c r="J25" s="290">
        <v>36</v>
      </c>
      <c r="K25" s="289">
        <v>66</v>
      </c>
      <c r="L25" s="290">
        <v>44</v>
      </c>
      <c r="M25" s="289">
        <v>80</v>
      </c>
      <c r="N25" s="290">
        <v>44</v>
      </c>
      <c r="P25" s="252"/>
    </row>
    <row r="26" spans="1:14" ht="15">
      <c r="A26" s="60" t="s">
        <v>303</v>
      </c>
      <c r="B26" s="40" t="s">
        <v>348</v>
      </c>
      <c r="C26" s="254" t="s">
        <v>352</v>
      </c>
      <c r="D26" s="39">
        <v>228</v>
      </c>
      <c r="E26" s="39">
        <v>76</v>
      </c>
      <c r="F26" s="38">
        <v>152</v>
      </c>
      <c r="G26" s="39">
        <v>72</v>
      </c>
      <c r="H26" s="39">
        <v>80</v>
      </c>
      <c r="I26" s="193">
        <v>17</v>
      </c>
      <c r="J26" s="194">
        <v>18</v>
      </c>
      <c r="K26" s="52">
        <v>33</v>
      </c>
      <c r="L26" s="66">
        <v>22</v>
      </c>
      <c r="M26" s="214">
        <v>40</v>
      </c>
      <c r="N26" s="215">
        <v>22</v>
      </c>
    </row>
    <row r="27" spans="1:14" ht="64.5">
      <c r="A27" s="60" t="s">
        <v>339</v>
      </c>
      <c r="B27" s="40" t="s">
        <v>347</v>
      </c>
      <c r="C27" s="254" t="s">
        <v>352</v>
      </c>
      <c r="D27" s="41">
        <v>228</v>
      </c>
      <c r="E27" s="41">
        <v>76</v>
      </c>
      <c r="F27" s="38">
        <v>152</v>
      </c>
      <c r="G27" s="39">
        <v>72</v>
      </c>
      <c r="H27" s="39">
        <v>80</v>
      </c>
      <c r="I27" s="193">
        <v>17</v>
      </c>
      <c r="J27" s="194">
        <v>18</v>
      </c>
      <c r="K27" s="52">
        <v>33</v>
      </c>
      <c r="L27" s="66">
        <v>22</v>
      </c>
      <c r="M27" s="214">
        <v>40</v>
      </c>
      <c r="N27" s="215">
        <v>22</v>
      </c>
    </row>
    <row r="28" spans="1:14" ht="54.75" customHeight="1" thickBot="1">
      <c r="A28" s="162" t="s">
        <v>30</v>
      </c>
      <c r="B28" s="163" t="s">
        <v>343</v>
      </c>
      <c r="C28" s="164" t="s">
        <v>287</v>
      </c>
      <c r="D28" s="165">
        <v>1190</v>
      </c>
      <c r="E28" s="165">
        <v>434</v>
      </c>
      <c r="F28" s="165">
        <v>756</v>
      </c>
      <c r="G28" s="165">
        <v>340</v>
      </c>
      <c r="H28" s="166">
        <v>416</v>
      </c>
      <c r="I28" s="197">
        <v>170</v>
      </c>
      <c r="J28" s="198">
        <v>84</v>
      </c>
      <c r="K28" s="167">
        <v>98</v>
      </c>
      <c r="L28" s="168">
        <v>86</v>
      </c>
      <c r="M28" s="217">
        <v>120</v>
      </c>
      <c r="N28" s="218">
        <v>198</v>
      </c>
    </row>
    <row r="29" spans="1:14" ht="30" customHeight="1">
      <c r="A29" s="173" t="s">
        <v>32</v>
      </c>
      <c r="B29" s="174" t="s">
        <v>251</v>
      </c>
      <c r="C29" s="175" t="s">
        <v>281</v>
      </c>
      <c r="D29" s="176">
        <v>374</v>
      </c>
      <c r="E29" s="176">
        <v>122</v>
      </c>
      <c r="F29" s="176">
        <v>252</v>
      </c>
      <c r="G29" s="176">
        <v>112</v>
      </c>
      <c r="H29" s="176">
        <v>140</v>
      </c>
      <c r="I29" s="189">
        <v>102</v>
      </c>
      <c r="J29" s="190">
        <v>34</v>
      </c>
      <c r="K29" s="177">
        <v>32</v>
      </c>
      <c r="L29" s="235">
        <v>0</v>
      </c>
      <c r="M29" s="210">
        <v>0</v>
      </c>
      <c r="N29" s="211">
        <v>84</v>
      </c>
    </row>
    <row r="30" spans="1:14" ht="15">
      <c r="A30" s="83" t="s">
        <v>34</v>
      </c>
      <c r="B30" s="84" t="s">
        <v>259</v>
      </c>
      <c r="C30" s="105" t="s">
        <v>165</v>
      </c>
      <c r="D30" s="43">
        <v>51</v>
      </c>
      <c r="E30" s="43">
        <v>17</v>
      </c>
      <c r="F30" s="153">
        <v>34</v>
      </c>
      <c r="G30" s="43">
        <v>10</v>
      </c>
      <c r="H30" s="43">
        <v>24</v>
      </c>
      <c r="I30" s="193">
        <v>34</v>
      </c>
      <c r="J30" s="194"/>
      <c r="K30" s="78"/>
      <c r="L30" s="66"/>
      <c r="M30" s="214"/>
      <c r="N30" s="215"/>
    </row>
    <row r="31" spans="1:14" ht="24" customHeight="1">
      <c r="A31" s="83" t="s">
        <v>36</v>
      </c>
      <c r="B31" s="84" t="s">
        <v>225</v>
      </c>
      <c r="C31" s="105" t="s">
        <v>165</v>
      </c>
      <c r="D31" s="43">
        <v>51</v>
      </c>
      <c r="E31" s="43">
        <v>17</v>
      </c>
      <c r="F31" s="153">
        <v>34</v>
      </c>
      <c r="G31" s="43">
        <v>14</v>
      </c>
      <c r="H31" s="43">
        <v>20</v>
      </c>
      <c r="I31" s="193">
        <v>34</v>
      </c>
      <c r="J31" s="194"/>
      <c r="K31" s="78"/>
      <c r="L31" s="66"/>
      <c r="M31" s="214"/>
      <c r="N31" s="215"/>
    </row>
    <row r="32" spans="1:14" ht="24">
      <c r="A32" s="83" t="s">
        <v>38</v>
      </c>
      <c r="B32" s="84" t="s">
        <v>226</v>
      </c>
      <c r="C32" s="105" t="s">
        <v>165</v>
      </c>
      <c r="D32" s="43">
        <v>51</v>
      </c>
      <c r="E32" s="43">
        <v>17</v>
      </c>
      <c r="F32" s="153">
        <v>34</v>
      </c>
      <c r="G32" s="43">
        <v>20</v>
      </c>
      <c r="H32" s="43">
        <v>14</v>
      </c>
      <c r="I32" s="193">
        <v>34</v>
      </c>
      <c r="J32" s="194"/>
      <c r="K32" s="78"/>
      <c r="L32" s="66"/>
      <c r="M32" s="214"/>
      <c r="N32" s="215"/>
    </row>
    <row r="33" spans="1:14" ht="15.75" customHeight="1">
      <c r="A33" s="83" t="s">
        <v>40</v>
      </c>
      <c r="B33" s="84" t="s">
        <v>227</v>
      </c>
      <c r="C33" s="105" t="s">
        <v>165</v>
      </c>
      <c r="D33" s="43">
        <v>51</v>
      </c>
      <c r="E33" s="43">
        <v>17</v>
      </c>
      <c r="F33" s="153">
        <v>34</v>
      </c>
      <c r="G33" s="43">
        <v>16</v>
      </c>
      <c r="H33" s="43">
        <v>18</v>
      </c>
      <c r="I33" s="193"/>
      <c r="J33" s="194">
        <v>34</v>
      </c>
      <c r="K33" s="78"/>
      <c r="L33" s="66"/>
      <c r="M33" s="214"/>
      <c r="N33" s="215"/>
    </row>
    <row r="34" spans="1:14" ht="13.5" customHeight="1">
      <c r="A34" s="83" t="s">
        <v>42</v>
      </c>
      <c r="B34" s="85" t="s">
        <v>51</v>
      </c>
      <c r="C34" s="105" t="s">
        <v>165</v>
      </c>
      <c r="D34" s="43">
        <v>48</v>
      </c>
      <c r="E34" s="43">
        <v>16</v>
      </c>
      <c r="F34" s="153">
        <v>32</v>
      </c>
      <c r="G34" s="43">
        <v>16</v>
      </c>
      <c r="H34" s="43">
        <v>16</v>
      </c>
      <c r="I34" s="193"/>
      <c r="J34" s="194"/>
      <c r="K34" s="78">
        <v>32</v>
      </c>
      <c r="L34" s="66"/>
      <c r="M34" s="214"/>
      <c r="N34" s="215"/>
    </row>
    <row r="35" spans="1:14" ht="18.75" customHeight="1">
      <c r="A35" s="83" t="s">
        <v>293</v>
      </c>
      <c r="B35" s="84" t="s">
        <v>231</v>
      </c>
      <c r="C35" s="253" t="s">
        <v>165</v>
      </c>
      <c r="D35" s="43">
        <v>56</v>
      </c>
      <c r="E35" s="43">
        <v>16</v>
      </c>
      <c r="F35" s="153">
        <v>40</v>
      </c>
      <c r="G35" s="43">
        <v>24</v>
      </c>
      <c r="H35" s="43">
        <v>16</v>
      </c>
      <c r="I35" s="193"/>
      <c r="J35" s="194"/>
      <c r="K35" s="78"/>
      <c r="L35" s="66"/>
      <c r="M35" s="214"/>
      <c r="N35" s="215">
        <v>40</v>
      </c>
    </row>
    <row r="36" spans="1:14" ht="24" customHeight="1">
      <c r="A36" s="83" t="s">
        <v>294</v>
      </c>
      <c r="B36" s="84" t="s">
        <v>288</v>
      </c>
      <c r="C36" s="253" t="s">
        <v>165</v>
      </c>
      <c r="D36" s="43">
        <v>66</v>
      </c>
      <c r="E36" s="43">
        <v>22</v>
      </c>
      <c r="F36" s="153">
        <v>44</v>
      </c>
      <c r="G36" s="43">
        <v>12</v>
      </c>
      <c r="H36" s="43">
        <v>32</v>
      </c>
      <c r="I36" s="193"/>
      <c r="J36" s="194"/>
      <c r="K36" s="78"/>
      <c r="L36" s="66"/>
      <c r="M36" s="214"/>
      <c r="N36" s="215">
        <v>44</v>
      </c>
    </row>
    <row r="37" spans="1:15" ht="20.25" customHeight="1" thickBot="1">
      <c r="A37" s="169" t="s">
        <v>52</v>
      </c>
      <c r="B37" s="169" t="s">
        <v>53</v>
      </c>
      <c r="C37" s="170" t="s">
        <v>286</v>
      </c>
      <c r="D37" s="171">
        <v>696</v>
      </c>
      <c r="E37" s="171">
        <v>232</v>
      </c>
      <c r="F37" s="171">
        <v>464</v>
      </c>
      <c r="G37" s="172">
        <v>228</v>
      </c>
      <c r="H37" s="237">
        <v>236</v>
      </c>
      <c r="I37" s="241">
        <v>68</v>
      </c>
      <c r="J37" s="239">
        <v>50</v>
      </c>
      <c r="K37" s="240">
        <v>66</v>
      </c>
      <c r="L37" s="237">
        <v>86</v>
      </c>
      <c r="M37" s="238">
        <v>98</v>
      </c>
      <c r="N37" s="236">
        <v>96</v>
      </c>
      <c r="O37" s="232"/>
    </row>
    <row r="38" spans="1:14" ht="64.5" customHeight="1">
      <c r="A38" s="144" t="s">
        <v>54</v>
      </c>
      <c r="B38" s="276" t="s">
        <v>228</v>
      </c>
      <c r="C38" s="277" t="s">
        <v>305</v>
      </c>
      <c r="D38" s="145"/>
      <c r="E38" s="145"/>
      <c r="F38" s="47">
        <v>406</v>
      </c>
      <c r="G38" s="47"/>
      <c r="H38" s="47"/>
      <c r="I38" s="199"/>
      <c r="J38" s="200"/>
      <c r="K38" s="76"/>
      <c r="L38" s="77"/>
      <c r="M38" s="219"/>
      <c r="N38" s="220"/>
    </row>
    <row r="39" spans="1:14" ht="64.5" customHeight="1">
      <c r="A39" s="74" t="s">
        <v>56</v>
      </c>
      <c r="B39" s="274" t="s">
        <v>229</v>
      </c>
      <c r="C39" s="275" t="s">
        <v>304</v>
      </c>
      <c r="D39" s="41">
        <v>177</v>
      </c>
      <c r="E39" s="41">
        <v>59</v>
      </c>
      <c r="F39" s="39">
        <v>118</v>
      </c>
      <c r="G39" s="39">
        <v>58</v>
      </c>
      <c r="H39" s="39">
        <v>60</v>
      </c>
      <c r="I39" s="193">
        <v>68</v>
      </c>
      <c r="J39" s="194">
        <v>50</v>
      </c>
      <c r="K39" s="52"/>
      <c r="L39" s="66"/>
      <c r="M39" s="214"/>
      <c r="N39" s="215"/>
    </row>
    <row r="40" spans="1:14" ht="15.75" customHeight="1">
      <c r="A40" s="74" t="s">
        <v>175</v>
      </c>
      <c r="B40" s="42" t="s">
        <v>131</v>
      </c>
      <c r="C40" s="104" t="s">
        <v>165</v>
      </c>
      <c r="D40" s="39"/>
      <c r="E40" s="39"/>
      <c r="F40" s="39">
        <v>144</v>
      </c>
      <c r="G40" s="39"/>
      <c r="H40" s="39"/>
      <c r="I40" s="193"/>
      <c r="J40" s="194">
        <v>144</v>
      </c>
      <c r="K40" s="52"/>
      <c r="L40" s="66"/>
      <c r="M40" s="214"/>
      <c r="N40" s="215"/>
    </row>
    <row r="41" spans="1:14" ht="17.25" customHeight="1">
      <c r="A41" s="74" t="s">
        <v>127</v>
      </c>
      <c r="B41" s="44" t="s">
        <v>132</v>
      </c>
      <c r="C41" s="105" t="s">
        <v>165</v>
      </c>
      <c r="D41" s="39"/>
      <c r="E41" s="39"/>
      <c r="F41" s="39">
        <v>144</v>
      </c>
      <c r="G41" s="38"/>
      <c r="H41" s="38"/>
      <c r="I41" s="201"/>
      <c r="J41" s="194">
        <v>144</v>
      </c>
      <c r="K41" s="48"/>
      <c r="L41" s="66"/>
      <c r="M41" s="214"/>
      <c r="N41" s="215"/>
    </row>
    <row r="42" spans="1:14" ht="63" customHeight="1">
      <c r="A42" s="106" t="s">
        <v>59</v>
      </c>
      <c r="B42" s="45" t="s">
        <v>260</v>
      </c>
      <c r="C42" s="278" t="s">
        <v>307</v>
      </c>
      <c r="D42" s="38"/>
      <c r="E42" s="38"/>
      <c r="F42" s="38">
        <v>588</v>
      </c>
      <c r="G42" s="38"/>
      <c r="H42" s="38"/>
      <c r="I42" s="201"/>
      <c r="J42" s="202"/>
      <c r="K42" s="48"/>
      <c r="L42" s="65"/>
      <c r="M42" s="221"/>
      <c r="N42" s="222"/>
    </row>
    <row r="43" spans="1:14" ht="48" customHeight="1">
      <c r="A43" s="74" t="s">
        <v>61</v>
      </c>
      <c r="B43" s="151" t="s">
        <v>261</v>
      </c>
      <c r="C43" s="101" t="s">
        <v>306</v>
      </c>
      <c r="D43" s="39">
        <v>180</v>
      </c>
      <c r="E43" s="39">
        <v>60</v>
      </c>
      <c r="F43" s="39">
        <v>120</v>
      </c>
      <c r="G43" s="39">
        <v>70</v>
      </c>
      <c r="H43" s="39">
        <v>50</v>
      </c>
      <c r="I43" s="193"/>
      <c r="J43" s="194"/>
      <c r="K43" s="52">
        <v>22</v>
      </c>
      <c r="L43" s="66">
        <v>30</v>
      </c>
      <c r="M43" s="214">
        <v>68</v>
      </c>
      <c r="N43" s="215"/>
    </row>
    <row r="44" spans="1:14" ht="15" customHeight="1">
      <c r="A44" s="74" t="s">
        <v>176</v>
      </c>
      <c r="B44" s="44" t="s">
        <v>131</v>
      </c>
      <c r="C44" s="105" t="str">
        <f>$C$45</f>
        <v>-,ДЗ</v>
      </c>
      <c r="D44" s="39"/>
      <c r="E44" s="39"/>
      <c r="F44" s="39">
        <v>216</v>
      </c>
      <c r="G44" s="39"/>
      <c r="H44" s="39"/>
      <c r="I44" s="193"/>
      <c r="J44" s="194"/>
      <c r="K44" s="52">
        <v>144</v>
      </c>
      <c r="L44" s="66">
        <v>72</v>
      </c>
      <c r="M44" s="214"/>
      <c r="N44" s="215"/>
    </row>
    <row r="45" spans="1:14" ht="15.75" customHeight="1">
      <c r="A45" s="74" t="s">
        <v>63</v>
      </c>
      <c r="B45" s="117" t="s">
        <v>132</v>
      </c>
      <c r="C45" s="105" t="s">
        <v>241</v>
      </c>
      <c r="D45" s="39"/>
      <c r="E45" s="39"/>
      <c r="F45" s="39">
        <v>252</v>
      </c>
      <c r="G45" s="39"/>
      <c r="H45" s="39"/>
      <c r="I45" s="193"/>
      <c r="J45" s="194"/>
      <c r="K45" s="52"/>
      <c r="L45" s="66"/>
      <c r="M45" s="214">
        <v>252</v>
      </c>
      <c r="N45" s="215"/>
    </row>
    <row r="46" spans="1:14" ht="26.25" customHeight="1">
      <c r="A46" s="106" t="s">
        <v>64</v>
      </c>
      <c r="B46" s="92" t="s">
        <v>262</v>
      </c>
      <c r="C46" s="278" t="s">
        <v>308</v>
      </c>
      <c r="D46" s="38"/>
      <c r="E46" s="38"/>
      <c r="F46" s="38">
        <v>558</v>
      </c>
      <c r="G46" s="38"/>
      <c r="H46" s="38"/>
      <c r="I46" s="201"/>
      <c r="J46" s="202"/>
      <c r="K46" s="48"/>
      <c r="L46" s="65"/>
      <c r="M46" s="221"/>
      <c r="N46" s="222"/>
    </row>
    <row r="47" spans="1:14" ht="37.5" customHeight="1">
      <c r="A47" s="74" t="s">
        <v>66</v>
      </c>
      <c r="B47" s="44" t="s">
        <v>263</v>
      </c>
      <c r="C47" s="118" t="s">
        <v>309</v>
      </c>
      <c r="D47" s="39">
        <v>189</v>
      </c>
      <c r="E47" s="39">
        <v>63</v>
      </c>
      <c r="F47" s="39">
        <v>126</v>
      </c>
      <c r="G47" s="39">
        <v>60</v>
      </c>
      <c r="H47" s="39">
        <v>66</v>
      </c>
      <c r="I47" s="193"/>
      <c r="J47" s="203"/>
      <c r="K47" s="52"/>
      <c r="L47" s="66"/>
      <c r="M47" s="214">
        <v>30</v>
      </c>
      <c r="N47" s="215">
        <v>96</v>
      </c>
    </row>
    <row r="48" spans="1:14" ht="15">
      <c r="A48" s="74" t="s">
        <v>170</v>
      </c>
      <c r="B48" s="107" t="s">
        <v>131</v>
      </c>
      <c r="C48" s="108" t="s">
        <v>285</v>
      </c>
      <c r="D48" s="91"/>
      <c r="E48" s="91"/>
      <c r="F48" s="91">
        <v>180</v>
      </c>
      <c r="G48" s="91"/>
      <c r="H48" s="91"/>
      <c r="I48" s="193"/>
      <c r="J48" s="194"/>
      <c r="K48" s="52"/>
      <c r="L48" s="66"/>
      <c r="M48" s="214"/>
      <c r="N48" s="215">
        <v>180</v>
      </c>
    </row>
    <row r="49" spans="1:14" ht="19.5" customHeight="1">
      <c r="A49" s="141" t="s">
        <v>129</v>
      </c>
      <c r="B49" s="42" t="s">
        <v>132</v>
      </c>
      <c r="C49" s="101" t="s">
        <v>285</v>
      </c>
      <c r="D49" s="39"/>
      <c r="E49" s="39"/>
      <c r="F49" s="39">
        <v>252</v>
      </c>
      <c r="G49" s="39"/>
      <c r="H49" s="54"/>
      <c r="I49" s="204"/>
      <c r="J49" s="205"/>
      <c r="K49" s="146"/>
      <c r="L49" s="147"/>
      <c r="M49" s="223"/>
      <c r="N49" s="224">
        <v>252</v>
      </c>
    </row>
    <row r="50" spans="1:16" ht="29.25" customHeight="1">
      <c r="A50" s="142" t="s">
        <v>69</v>
      </c>
      <c r="B50" s="143" t="s">
        <v>264</v>
      </c>
      <c r="C50" s="278" t="s">
        <v>353</v>
      </c>
      <c r="D50" s="38"/>
      <c r="E50" s="38"/>
      <c r="F50" s="38">
        <v>316</v>
      </c>
      <c r="G50" s="38"/>
      <c r="H50" s="55"/>
      <c r="I50" s="201"/>
      <c r="J50" s="202"/>
      <c r="K50" s="48"/>
      <c r="L50" s="65"/>
      <c r="M50" s="221"/>
      <c r="N50" s="222"/>
      <c r="O50" s="138"/>
      <c r="P50" s="138"/>
    </row>
    <row r="51" spans="1:14" ht="25.5" customHeight="1">
      <c r="A51" s="141" t="s">
        <v>71</v>
      </c>
      <c r="B51" s="151" t="s">
        <v>289</v>
      </c>
      <c r="C51" s="101" t="s">
        <v>310</v>
      </c>
      <c r="D51" s="39">
        <v>150</v>
      </c>
      <c r="E51" s="39">
        <v>50</v>
      </c>
      <c r="F51" s="39">
        <v>100</v>
      </c>
      <c r="G51" s="39">
        <v>40</v>
      </c>
      <c r="H51" s="54">
        <v>60</v>
      </c>
      <c r="I51" s="193"/>
      <c r="J51" s="194"/>
      <c r="K51" s="52">
        <v>44</v>
      </c>
      <c r="L51" s="66">
        <v>56</v>
      </c>
      <c r="M51" s="214"/>
      <c r="N51" s="215"/>
    </row>
    <row r="52" spans="1:14" ht="16.5" customHeight="1" thickBot="1">
      <c r="A52" s="141" t="s">
        <v>230</v>
      </c>
      <c r="B52" s="42" t="s">
        <v>131</v>
      </c>
      <c r="C52" s="101" t="s">
        <v>180</v>
      </c>
      <c r="D52" s="39"/>
      <c r="E52" s="39"/>
      <c r="F52" s="39">
        <v>216</v>
      </c>
      <c r="G52" s="39"/>
      <c r="H52" s="54"/>
      <c r="I52" s="193"/>
      <c r="J52" s="194"/>
      <c r="K52" s="52"/>
      <c r="L52" s="66">
        <v>216</v>
      </c>
      <c r="M52" s="214"/>
      <c r="N52" s="215"/>
    </row>
    <row r="53" spans="1:16" ht="19.5" customHeight="1" thickBot="1">
      <c r="A53" s="266" t="s">
        <v>250</v>
      </c>
      <c r="B53" s="267" t="s">
        <v>21</v>
      </c>
      <c r="C53" s="268" t="s">
        <v>271</v>
      </c>
      <c r="D53" s="269">
        <v>120</v>
      </c>
      <c r="E53" s="269">
        <v>80</v>
      </c>
      <c r="F53" s="269">
        <v>40</v>
      </c>
      <c r="G53" s="269"/>
      <c r="H53" s="270">
        <v>40</v>
      </c>
      <c r="I53" s="271"/>
      <c r="J53" s="272"/>
      <c r="K53" s="271"/>
      <c r="L53" s="272"/>
      <c r="M53" s="271">
        <v>22</v>
      </c>
      <c r="N53" s="272">
        <v>18</v>
      </c>
      <c r="P53" s="252"/>
    </row>
    <row r="54" spans="1:14" ht="15.75" thickBot="1">
      <c r="A54" s="361" t="s">
        <v>6</v>
      </c>
      <c r="B54" s="362"/>
      <c r="C54" s="139" t="s">
        <v>356</v>
      </c>
      <c r="D54" s="140">
        <v>4332</v>
      </c>
      <c r="E54" s="140">
        <v>1524</v>
      </c>
      <c r="F54" s="140">
        <v>2808</v>
      </c>
      <c r="G54" s="140">
        <v>1136</v>
      </c>
      <c r="H54" s="140">
        <v>1672</v>
      </c>
      <c r="I54" s="242">
        <f aca="true" t="shared" si="0" ref="I54:N54">I8</f>
        <v>612</v>
      </c>
      <c r="J54" s="243">
        <f t="shared" si="0"/>
        <v>540</v>
      </c>
      <c r="K54" s="244">
        <f t="shared" si="0"/>
        <v>468</v>
      </c>
      <c r="L54" s="245">
        <f t="shared" si="0"/>
        <v>540</v>
      </c>
      <c r="M54" s="246">
        <f t="shared" si="0"/>
        <v>360</v>
      </c>
      <c r="N54" s="247">
        <f t="shared" si="0"/>
        <v>288</v>
      </c>
    </row>
    <row r="55" spans="1:15" ht="15">
      <c r="A55" s="155"/>
      <c r="B55" s="156" t="s">
        <v>81</v>
      </c>
      <c r="C55" s="157"/>
      <c r="D55" s="152"/>
      <c r="E55" s="152"/>
      <c r="F55" s="152"/>
      <c r="G55" s="152"/>
      <c r="H55" s="152"/>
      <c r="I55" s="201"/>
      <c r="J55" s="194" t="s">
        <v>357</v>
      </c>
      <c r="K55" s="231"/>
      <c r="L55" s="61" t="s">
        <v>267</v>
      </c>
      <c r="M55" s="230" t="s">
        <v>266</v>
      </c>
      <c r="N55" s="291" t="s">
        <v>357</v>
      </c>
      <c r="O55" s="232"/>
    </row>
    <row r="56" spans="1:18" s="98" customFormat="1" ht="26.25">
      <c r="A56" s="46" t="s">
        <v>157</v>
      </c>
      <c r="B56" s="46" t="s">
        <v>133</v>
      </c>
      <c r="C56" s="102"/>
      <c r="D56" s="75"/>
      <c r="E56" s="73"/>
      <c r="F56" s="73"/>
      <c r="G56" s="73"/>
      <c r="H56" s="73"/>
      <c r="I56" s="199"/>
      <c r="J56" s="200"/>
      <c r="K56" s="231"/>
      <c r="L56" s="65"/>
      <c r="M56" s="230"/>
      <c r="N56" s="229" t="s">
        <v>267</v>
      </c>
      <c r="O56" s="232"/>
      <c r="P56" s="35"/>
      <c r="Q56" s="35"/>
      <c r="R56" s="35"/>
    </row>
    <row r="57" spans="1:15" ht="27" thickBot="1">
      <c r="A57" s="72" t="s">
        <v>84</v>
      </c>
      <c r="B57" s="72" t="s">
        <v>87</v>
      </c>
      <c r="C57" s="248"/>
      <c r="D57" s="249"/>
      <c r="E57" s="53"/>
      <c r="F57" s="53"/>
      <c r="G57" s="53"/>
      <c r="H57" s="53"/>
      <c r="I57" s="195"/>
      <c r="J57" s="196"/>
      <c r="K57" s="250"/>
      <c r="L57" s="82"/>
      <c r="M57" s="216"/>
      <c r="N57" s="251" t="s">
        <v>266</v>
      </c>
      <c r="O57" s="232"/>
    </row>
    <row r="58" spans="1:15" ht="15">
      <c r="A58" s="371" t="s">
        <v>270</v>
      </c>
      <c r="B58" s="371"/>
      <c r="C58" s="371"/>
      <c r="D58" s="371"/>
      <c r="E58" s="371"/>
      <c r="F58" s="337" t="s">
        <v>6</v>
      </c>
      <c r="G58" s="357" t="s">
        <v>178</v>
      </c>
      <c r="H58" s="358"/>
      <c r="I58" s="317">
        <v>15</v>
      </c>
      <c r="J58" s="367">
        <v>13</v>
      </c>
      <c r="K58" s="363">
        <v>13</v>
      </c>
      <c r="L58" s="349">
        <v>12</v>
      </c>
      <c r="M58" s="369">
        <v>7</v>
      </c>
      <c r="N58" s="365">
        <v>7</v>
      </c>
      <c r="O58" s="232"/>
    </row>
    <row r="59" spans="1:14" ht="15">
      <c r="A59" s="354" t="s">
        <v>295</v>
      </c>
      <c r="B59" s="355"/>
      <c r="C59" s="355"/>
      <c r="D59" s="355"/>
      <c r="E59" s="356"/>
      <c r="F59" s="338"/>
      <c r="G59" s="359"/>
      <c r="H59" s="360"/>
      <c r="I59" s="318"/>
      <c r="J59" s="368"/>
      <c r="K59" s="364"/>
      <c r="L59" s="350"/>
      <c r="M59" s="370"/>
      <c r="N59" s="366"/>
    </row>
    <row r="60" spans="1:14" ht="15" customHeight="1">
      <c r="A60" s="339"/>
      <c r="B60" s="339"/>
      <c r="C60" s="339"/>
      <c r="D60" s="339"/>
      <c r="E60" s="339"/>
      <c r="F60" s="338"/>
      <c r="G60" s="339" t="s">
        <v>158</v>
      </c>
      <c r="H60" s="339"/>
      <c r="I60" s="201"/>
      <c r="J60" s="202">
        <v>144</v>
      </c>
      <c r="K60" s="48">
        <v>144</v>
      </c>
      <c r="L60" s="233">
        <v>288</v>
      </c>
      <c r="M60" s="221"/>
      <c r="N60" s="234">
        <v>180</v>
      </c>
    </row>
    <row r="61" spans="1:14" ht="27.75" customHeight="1">
      <c r="A61" s="339"/>
      <c r="B61" s="339"/>
      <c r="C61" s="339"/>
      <c r="D61" s="339"/>
      <c r="E61" s="339"/>
      <c r="F61" s="338"/>
      <c r="G61" s="339" t="s">
        <v>268</v>
      </c>
      <c r="H61" s="339"/>
      <c r="I61" s="201"/>
      <c r="J61" s="202">
        <v>144</v>
      </c>
      <c r="K61" s="48">
        <v>0</v>
      </c>
      <c r="L61" s="65">
        <v>0</v>
      </c>
      <c r="M61" s="221">
        <v>252</v>
      </c>
      <c r="N61" s="222">
        <v>252</v>
      </c>
    </row>
    <row r="62" spans="1:14" ht="13.5" customHeight="1">
      <c r="A62" s="339"/>
      <c r="B62" s="339"/>
      <c r="C62" s="339"/>
      <c r="D62" s="339"/>
      <c r="E62" s="339"/>
      <c r="F62" s="338"/>
      <c r="G62" s="339" t="s">
        <v>159</v>
      </c>
      <c r="H62" s="339"/>
      <c r="I62" s="206">
        <v>0</v>
      </c>
      <c r="J62" s="207">
        <v>2</v>
      </c>
      <c r="K62" s="86">
        <v>0</v>
      </c>
      <c r="L62" s="87">
        <v>5</v>
      </c>
      <c r="M62" s="225">
        <v>2</v>
      </c>
      <c r="N62" s="226">
        <v>2</v>
      </c>
    </row>
    <row r="63" spans="1:14" ht="13.5" customHeight="1">
      <c r="A63" s="339"/>
      <c r="B63" s="339"/>
      <c r="C63" s="339"/>
      <c r="D63" s="339"/>
      <c r="E63" s="339"/>
      <c r="F63" s="338"/>
      <c r="G63" s="339" t="s">
        <v>160</v>
      </c>
      <c r="H63" s="339"/>
      <c r="I63" s="206">
        <v>3</v>
      </c>
      <c r="J63" s="207">
        <v>6</v>
      </c>
      <c r="K63" s="86">
        <v>1</v>
      </c>
      <c r="L63" s="87">
        <v>5</v>
      </c>
      <c r="M63" s="225">
        <v>2</v>
      </c>
      <c r="N63" s="226">
        <v>8</v>
      </c>
    </row>
    <row r="64" spans="1:14" ht="15" customHeight="1" thickBot="1">
      <c r="A64" s="334"/>
      <c r="B64" s="334"/>
      <c r="C64" s="334"/>
      <c r="D64" s="334"/>
      <c r="E64" s="334"/>
      <c r="F64" s="338"/>
      <c r="G64" s="339" t="s">
        <v>161</v>
      </c>
      <c r="H64" s="339"/>
      <c r="I64" s="208">
        <v>0</v>
      </c>
      <c r="J64" s="209">
        <v>0</v>
      </c>
      <c r="K64" s="88">
        <v>0</v>
      </c>
      <c r="L64" s="89">
        <v>0</v>
      </c>
      <c r="M64" s="227">
        <v>0</v>
      </c>
      <c r="N64" s="228">
        <v>0</v>
      </c>
    </row>
    <row r="65" spans="4:14" ht="15">
      <c r="D65" s="258"/>
      <c r="E65" s="258"/>
      <c r="F65" s="259"/>
      <c r="G65" s="257"/>
      <c r="H65" s="257"/>
      <c r="I65" s="264"/>
      <c r="J65" s="264"/>
      <c r="K65" s="264"/>
      <c r="L65" s="264"/>
      <c r="M65" s="264"/>
      <c r="N65" s="264"/>
    </row>
    <row r="66" spans="3:14" ht="15.75">
      <c r="C66" s="260"/>
      <c r="D66" s="261"/>
      <c r="E66" s="261"/>
      <c r="F66" s="262"/>
      <c r="G66" s="263"/>
      <c r="H66" s="263"/>
      <c r="I66" s="265"/>
      <c r="J66" s="265"/>
      <c r="K66" s="265"/>
      <c r="L66" s="265"/>
      <c r="M66" s="265"/>
      <c r="N66" s="265"/>
    </row>
    <row r="67" spans="3:14" ht="15.75" customHeight="1">
      <c r="C67" s="260"/>
      <c r="D67" s="261"/>
      <c r="E67" s="261"/>
      <c r="F67" s="262"/>
      <c r="G67" s="263"/>
      <c r="H67" s="263"/>
      <c r="I67" s="265"/>
      <c r="J67" s="265"/>
      <c r="K67" s="265"/>
      <c r="L67" s="265"/>
      <c r="M67" s="265"/>
      <c r="N67" s="265"/>
    </row>
    <row r="68" spans="3:14" ht="15.75">
      <c r="C68" s="260"/>
      <c r="D68" s="114"/>
      <c r="E68" s="114"/>
      <c r="F68" s="114"/>
      <c r="G68" s="114"/>
      <c r="H68" s="114"/>
      <c r="I68" s="114"/>
      <c r="J68" s="114"/>
      <c r="K68" s="114"/>
      <c r="L68" s="115"/>
      <c r="M68" s="115"/>
      <c r="N68" s="114"/>
    </row>
    <row r="69" spans="4:14" ht="15">
      <c r="D69" s="116"/>
      <c r="E69" s="116"/>
      <c r="F69" s="116"/>
      <c r="G69" s="116"/>
      <c r="H69" s="116"/>
      <c r="I69" s="116"/>
      <c r="J69" s="116"/>
      <c r="K69" s="116"/>
      <c r="L69" s="121"/>
      <c r="M69" s="121"/>
      <c r="N69" s="116"/>
    </row>
    <row r="70" spans="4:14" ht="15">
      <c r="D70" s="116"/>
      <c r="E70" s="116"/>
      <c r="F70" s="116"/>
      <c r="G70" s="116"/>
      <c r="H70" s="116"/>
      <c r="I70" s="116"/>
      <c r="J70" s="116"/>
      <c r="K70" s="116"/>
      <c r="L70" s="121"/>
      <c r="M70" s="121"/>
      <c r="N70" s="116"/>
    </row>
    <row r="71" spans="4:14" ht="15">
      <c r="D71" s="116"/>
      <c r="E71" s="116"/>
      <c r="F71" s="116"/>
      <c r="G71" s="116"/>
      <c r="H71" s="116"/>
      <c r="I71" s="116"/>
      <c r="J71" s="116"/>
      <c r="K71" s="116"/>
      <c r="L71" s="121"/>
      <c r="M71" s="119"/>
      <c r="N71" s="119"/>
    </row>
    <row r="72" spans="4:14" ht="15">
      <c r="D72" s="116"/>
      <c r="E72" s="116"/>
      <c r="F72" s="116"/>
      <c r="G72" s="116"/>
      <c r="H72" s="116"/>
      <c r="I72" s="116"/>
      <c r="J72" s="116"/>
      <c r="K72" s="116"/>
      <c r="L72" s="121"/>
      <c r="M72" s="119"/>
      <c r="N72" s="119"/>
    </row>
    <row r="73" spans="4:14" ht="15">
      <c r="D73" s="116"/>
      <c r="E73" s="116"/>
      <c r="F73" s="116"/>
      <c r="G73" s="116"/>
      <c r="H73" s="116"/>
      <c r="I73" s="116"/>
      <c r="J73" s="116"/>
      <c r="K73" s="116"/>
      <c r="L73" s="121"/>
      <c r="M73" s="119"/>
      <c r="N73" s="119"/>
    </row>
    <row r="74" spans="4:14" ht="15">
      <c r="D74" s="116"/>
      <c r="E74" s="116"/>
      <c r="F74" s="116"/>
      <c r="G74" s="116"/>
      <c r="H74" s="116"/>
      <c r="I74" s="116"/>
      <c r="J74" s="116"/>
      <c r="K74" s="116"/>
      <c r="L74" s="121"/>
      <c r="M74" s="119"/>
      <c r="N74" s="119"/>
    </row>
    <row r="75" spans="4:14" ht="15.75">
      <c r="D75" s="114"/>
      <c r="E75" s="116"/>
      <c r="M75" s="115"/>
      <c r="N75" s="114"/>
    </row>
  </sheetData>
  <sheetProtection/>
  <mergeCells count="35">
    <mergeCell ref="K58:K59"/>
    <mergeCell ref="N58:N59"/>
    <mergeCell ref="A62:E62"/>
    <mergeCell ref="K4:L4"/>
    <mergeCell ref="G60:H60"/>
    <mergeCell ref="A61:E61"/>
    <mergeCell ref="M4:N4"/>
    <mergeCell ref="J58:J59"/>
    <mergeCell ref="M58:M59"/>
    <mergeCell ref="A58:E58"/>
    <mergeCell ref="A1:N2"/>
    <mergeCell ref="F5:F8"/>
    <mergeCell ref="A3:A8"/>
    <mergeCell ref="B3:B8"/>
    <mergeCell ref="I3:N3"/>
    <mergeCell ref="L58:L59"/>
    <mergeCell ref="D4:D8"/>
    <mergeCell ref="A59:E59"/>
    <mergeCell ref="G58:H59"/>
    <mergeCell ref="A54:B54"/>
    <mergeCell ref="A64:E64"/>
    <mergeCell ref="F58:F64"/>
    <mergeCell ref="G62:H62"/>
    <mergeCell ref="G63:H63"/>
    <mergeCell ref="G64:H64"/>
    <mergeCell ref="A63:E63"/>
    <mergeCell ref="A60:E60"/>
    <mergeCell ref="G61:H61"/>
    <mergeCell ref="I58:I59"/>
    <mergeCell ref="I4:J4"/>
    <mergeCell ref="E4:E8"/>
    <mergeCell ref="C3:C8"/>
    <mergeCell ref="D3:H3"/>
    <mergeCell ref="F4:H4"/>
    <mergeCell ref="G5:H7"/>
  </mergeCells>
  <printOptions/>
  <pageMargins left="0.36" right="0.26" top="0.32" bottom="0.33" header="0.17" footer="0.3"/>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B40"/>
  <sheetViews>
    <sheetView zoomScalePageLayoutView="0" workbookViewId="0" topLeftCell="A1">
      <selection activeCell="A1" sqref="A1:B1"/>
    </sheetView>
  </sheetViews>
  <sheetFormatPr defaultColWidth="9.140625" defaultRowHeight="15"/>
  <cols>
    <col min="1" max="1" width="8.421875" style="0" customWidth="1"/>
    <col min="2" max="2" width="102.140625" style="0" customWidth="1"/>
  </cols>
  <sheetData>
    <row r="1" spans="1:2" ht="43.5" customHeight="1">
      <c r="A1" s="372" t="s">
        <v>360</v>
      </c>
      <c r="B1" s="372"/>
    </row>
    <row r="2" spans="1:2" ht="15.75">
      <c r="A2" s="122"/>
      <c r="B2" s="123"/>
    </row>
    <row r="3" spans="1:2" ht="15.75">
      <c r="A3" s="124" t="s">
        <v>166</v>
      </c>
      <c r="B3" s="124" t="s">
        <v>167</v>
      </c>
    </row>
    <row r="4" spans="1:2" ht="15.75">
      <c r="A4" s="125"/>
      <c r="B4" s="126" t="s">
        <v>181</v>
      </c>
    </row>
    <row r="5" spans="1:2" ht="15.75">
      <c r="A5" s="125" t="s">
        <v>184</v>
      </c>
      <c r="B5" s="127" t="s">
        <v>182</v>
      </c>
    </row>
    <row r="6" spans="1:2" ht="15.75">
      <c r="A6" s="125" t="s">
        <v>185</v>
      </c>
      <c r="B6" s="127" t="s">
        <v>183</v>
      </c>
    </row>
    <row r="7" spans="1:2" ht="15.75">
      <c r="A7" s="125" t="s">
        <v>186</v>
      </c>
      <c r="B7" s="127" t="s">
        <v>273</v>
      </c>
    </row>
    <row r="8" spans="1:2" ht="15.75">
      <c r="A8" s="125" t="s">
        <v>187</v>
      </c>
      <c r="B8" s="127" t="s">
        <v>234</v>
      </c>
    </row>
    <row r="9" spans="1:2" ht="15.75">
      <c r="A9" s="125" t="s">
        <v>188</v>
      </c>
      <c r="B9" s="128" t="s">
        <v>232</v>
      </c>
    </row>
    <row r="10" spans="1:2" ht="15.75">
      <c r="A10" s="125"/>
      <c r="B10" s="129" t="s">
        <v>195</v>
      </c>
    </row>
    <row r="11" spans="1:2" ht="15.75">
      <c r="A11" s="125" t="s">
        <v>189</v>
      </c>
      <c r="B11" s="128" t="s">
        <v>233</v>
      </c>
    </row>
    <row r="12" spans="1:2" ht="15.75">
      <c r="A12" s="125" t="s">
        <v>190</v>
      </c>
      <c r="B12" s="128" t="s">
        <v>235</v>
      </c>
    </row>
    <row r="13" spans="1:2" ht="15.75">
      <c r="A13" s="125" t="s">
        <v>191</v>
      </c>
      <c r="B13" s="128" t="s">
        <v>236</v>
      </c>
    </row>
    <row r="14" spans="1:2" ht="15.75">
      <c r="A14" s="125" t="s">
        <v>192</v>
      </c>
      <c r="B14" s="128" t="s">
        <v>237</v>
      </c>
    </row>
    <row r="15" spans="1:2" ht="15.75">
      <c r="A15" s="125" t="s">
        <v>193</v>
      </c>
      <c r="B15" s="128" t="s">
        <v>238</v>
      </c>
    </row>
    <row r="16" spans="1:2" ht="15.75">
      <c r="A16" s="125" t="s">
        <v>194</v>
      </c>
      <c r="B16" s="128" t="s">
        <v>274</v>
      </c>
    </row>
    <row r="17" spans="1:2" ht="31.5">
      <c r="A17" s="130" t="s">
        <v>196</v>
      </c>
      <c r="B17" s="128" t="s">
        <v>275</v>
      </c>
    </row>
    <row r="18" spans="1:2" ht="0.75" customHeight="1">
      <c r="A18" s="130" t="s">
        <v>204</v>
      </c>
      <c r="B18" s="131"/>
    </row>
    <row r="19" spans="1:2" ht="15.75">
      <c r="A19" s="132"/>
      <c r="B19" s="133" t="s">
        <v>207</v>
      </c>
    </row>
    <row r="20" spans="1:2" ht="15.75">
      <c r="A20" s="134" t="s">
        <v>197</v>
      </c>
      <c r="B20" s="135" t="s">
        <v>276</v>
      </c>
    </row>
    <row r="21" spans="1:2" ht="15.75">
      <c r="A21" s="134" t="s">
        <v>198</v>
      </c>
      <c r="B21" s="135" t="s">
        <v>239</v>
      </c>
    </row>
    <row r="22" spans="1:2" ht="15.75">
      <c r="A22" s="134"/>
      <c r="B22" s="137" t="s">
        <v>244</v>
      </c>
    </row>
    <row r="23" spans="1:2" ht="15.75">
      <c r="A23" s="134" t="s">
        <v>199</v>
      </c>
      <c r="B23" s="135" t="s">
        <v>245</v>
      </c>
    </row>
    <row r="24" spans="1:2" ht="15.75">
      <c r="A24" s="134"/>
      <c r="B24" s="135" t="s">
        <v>246</v>
      </c>
    </row>
    <row r="25" spans="1:2" ht="15.75">
      <c r="A25" s="134" t="s">
        <v>200</v>
      </c>
      <c r="B25" s="135" t="s">
        <v>277</v>
      </c>
    </row>
    <row r="26" spans="1:2" ht="15.75">
      <c r="A26" s="134"/>
      <c r="B26" s="135" t="s">
        <v>278</v>
      </c>
    </row>
    <row r="27" spans="1:2" ht="15.75">
      <c r="A27" s="134"/>
      <c r="B27" s="137" t="s">
        <v>279</v>
      </c>
    </row>
    <row r="28" spans="1:2" ht="15.75">
      <c r="A28" s="134" t="s">
        <v>201</v>
      </c>
      <c r="B28" s="135" t="s">
        <v>240</v>
      </c>
    </row>
    <row r="29" spans="1:2" ht="15.75">
      <c r="A29" s="134" t="s">
        <v>202</v>
      </c>
      <c r="B29" s="135" t="s">
        <v>280</v>
      </c>
    </row>
    <row r="30" spans="1:2" ht="15.75">
      <c r="A30" s="134"/>
      <c r="B30" s="136" t="s">
        <v>208</v>
      </c>
    </row>
    <row r="31" spans="1:2" ht="15.75">
      <c r="A31" s="134" t="s">
        <v>203</v>
      </c>
      <c r="B31" s="135" t="s">
        <v>209</v>
      </c>
    </row>
    <row r="32" spans="1:2" ht="15.75">
      <c r="A32" s="134" t="s">
        <v>204</v>
      </c>
      <c r="B32" s="135" t="s">
        <v>210</v>
      </c>
    </row>
    <row r="33" spans="1:2" ht="15.75">
      <c r="A33" s="134" t="s">
        <v>205</v>
      </c>
      <c r="B33" s="135" t="s">
        <v>311</v>
      </c>
    </row>
    <row r="34" spans="1:2" ht="15.75">
      <c r="A34" s="134"/>
      <c r="B34" s="137" t="s">
        <v>211</v>
      </c>
    </row>
    <row r="35" spans="1:2" ht="15.75">
      <c r="A35" s="256" t="s">
        <v>206</v>
      </c>
      <c r="B35" s="135" t="s">
        <v>247</v>
      </c>
    </row>
    <row r="36" spans="1:2" ht="15.75">
      <c r="A36" s="256" t="s">
        <v>214</v>
      </c>
      <c r="B36" s="135" t="s">
        <v>212</v>
      </c>
    </row>
    <row r="37" spans="1:2" ht="15.75">
      <c r="A37" s="256" t="s">
        <v>215</v>
      </c>
      <c r="B37" s="135" t="s">
        <v>213</v>
      </c>
    </row>
    <row r="38" spans="1:2" ht="15.75">
      <c r="A38" s="123"/>
      <c r="B38" s="123"/>
    </row>
    <row r="39" spans="1:2" ht="15.75">
      <c r="A39" s="123"/>
      <c r="B39" s="123"/>
    </row>
    <row r="40" spans="1:2" ht="15.75">
      <c r="A40" s="123"/>
      <c r="B40" s="123"/>
    </row>
  </sheetData>
  <sheetProtection/>
  <mergeCells count="1">
    <mergeCell ref="A1:B1"/>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4:N43"/>
  <sheetViews>
    <sheetView zoomScalePageLayoutView="0" workbookViewId="0" topLeftCell="A10">
      <selection activeCell="M37" sqref="M37"/>
    </sheetView>
  </sheetViews>
  <sheetFormatPr defaultColWidth="9.140625" defaultRowHeight="15"/>
  <cols>
    <col min="7" max="7" width="12.28125" style="0" customWidth="1"/>
  </cols>
  <sheetData>
    <row r="3" ht="4.5" customHeight="1"/>
    <row r="4" spans="1:13" ht="18.75">
      <c r="A4" s="377" t="s">
        <v>177</v>
      </c>
      <c r="B4" s="377"/>
      <c r="C4" s="377"/>
      <c r="D4" s="377"/>
      <c r="E4" s="377"/>
      <c r="F4" s="377"/>
      <c r="G4" s="377"/>
      <c r="H4" s="377"/>
      <c r="I4" s="377"/>
      <c r="J4" s="377"/>
      <c r="K4" s="377"/>
      <c r="L4" s="377"/>
      <c r="M4" s="377"/>
    </row>
    <row r="5" spans="1:13" ht="15">
      <c r="A5" s="376" t="s">
        <v>283</v>
      </c>
      <c r="B5" s="376"/>
      <c r="C5" s="376"/>
      <c r="D5" s="376"/>
      <c r="E5" s="376"/>
      <c r="F5" s="376"/>
      <c r="G5" s="376"/>
      <c r="H5" s="376"/>
      <c r="I5" s="376"/>
      <c r="J5" s="376"/>
      <c r="K5" s="376"/>
      <c r="L5" s="376"/>
      <c r="M5" s="376"/>
    </row>
    <row r="6" spans="1:13" ht="15">
      <c r="A6" s="376" t="s">
        <v>284</v>
      </c>
      <c r="B6" s="376"/>
      <c r="C6" s="376"/>
      <c r="D6" s="376"/>
      <c r="E6" s="376"/>
      <c r="F6" s="376"/>
      <c r="G6" s="376"/>
      <c r="H6" s="376"/>
      <c r="I6" s="376"/>
      <c r="J6" s="376"/>
      <c r="K6" s="376"/>
      <c r="L6" s="376"/>
      <c r="M6" s="376"/>
    </row>
    <row r="7" spans="1:13" ht="3.75" customHeight="1">
      <c r="A7" s="374"/>
      <c r="B7" s="374"/>
      <c r="C7" s="374"/>
      <c r="D7" s="374"/>
      <c r="E7" s="374"/>
      <c r="F7" s="374"/>
      <c r="G7" s="374"/>
      <c r="H7" s="374"/>
      <c r="I7" s="374"/>
      <c r="J7" s="374"/>
      <c r="K7" s="374"/>
      <c r="L7" s="374"/>
      <c r="M7" s="374"/>
    </row>
    <row r="8" spans="1:13" ht="6.75" customHeight="1" hidden="1">
      <c r="A8" s="374" t="s">
        <v>171</v>
      </c>
      <c r="B8" s="374"/>
      <c r="C8" s="374"/>
      <c r="D8" s="374"/>
      <c r="E8" s="374"/>
      <c r="F8" s="374"/>
      <c r="G8" s="374"/>
      <c r="H8" s="374"/>
      <c r="I8" s="374"/>
      <c r="J8" s="374"/>
      <c r="K8" s="374"/>
      <c r="L8" s="374"/>
      <c r="M8" s="374"/>
    </row>
    <row r="9" spans="1:13" ht="15">
      <c r="A9" s="374" t="s">
        <v>174</v>
      </c>
      <c r="B9" s="374"/>
      <c r="C9" s="374"/>
      <c r="D9" s="374"/>
      <c r="E9" s="374"/>
      <c r="F9" s="374"/>
      <c r="G9" s="374"/>
      <c r="H9" s="374"/>
      <c r="I9" s="374"/>
      <c r="J9" s="374"/>
      <c r="K9" s="374"/>
      <c r="L9" s="374"/>
      <c r="M9" s="374"/>
    </row>
    <row r="10" spans="1:13" ht="15">
      <c r="A10" s="374" t="s">
        <v>312</v>
      </c>
      <c r="B10" s="374"/>
      <c r="C10" s="374"/>
      <c r="D10" s="374"/>
      <c r="E10" s="374"/>
      <c r="F10" s="374"/>
      <c r="G10" s="374"/>
      <c r="H10" s="374"/>
      <c r="I10" s="374"/>
      <c r="J10" s="374"/>
      <c r="K10" s="374"/>
      <c r="L10" s="374"/>
      <c r="M10" s="374"/>
    </row>
    <row r="11" spans="2:6" ht="15" customHeight="1">
      <c r="B11" s="36"/>
      <c r="F11" t="s">
        <v>249</v>
      </c>
    </row>
    <row r="12" ht="15" hidden="1">
      <c r="B12" s="36"/>
    </row>
    <row r="13" spans="1:13" ht="15.75" hidden="1">
      <c r="A13" s="311" t="s">
        <v>128</v>
      </c>
      <c r="B13" s="311"/>
      <c r="C13" s="311"/>
      <c r="D13" s="311"/>
      <c r="E13" s="311"/>
      <c r="F13" s="311"/>
      <c r="G13" s="311"/>
      <c r="H13" s="311"/>
      <c r="I13" s="311"/>
      <c r="J13" s="311"/>
      <c r="K13" s="311"/>
      <c r="L13" s="311"/>
      <c r="M13" s="311"/>
    </row>
    <row r="14" spans="1:13" ht="15.75">
      <c r="A14" s="311" t="s">
        <v>172</v>
      </c>
      <c r="B14" s="311"/>
      <c r="C14" s="311"/>
      <c r="D14" s="311"/>
      <c r="E14" s="311"/>
      <c r="F14" s="311"/>
      <c r="G14" s="311"/>
      <c r="H14" s="311"/>
      <c r="I14" s="311"/>
      <c r="J14" s="311"/>
      <c r="K14" s="311"/>
      <c r="L14" s="311"/>
      <c r="M14" s="311"/>
    </row>
    <row r="15" spans="1:13" ht="15.75">
      <c r="A15" s="311" t="s">
        <v>252</v>
      </c>
      <c r="B15" s="311"/>
      <c r="C15" s="311"/>
      <c r="D15" s="311"/>
      <c r="E15" s="311"/>
      <c r="F15" s="311"/>
      <c r="G15" s="311"/>
      <c r="H15" s="311"/>
      <c r="I15" s="311"/>
      <c r="J15" s="311"/>
      <c r="K15" s="311"/>
      <c r="L15" s="311"/>
      <c r="M15" s="311"/>
    </row>
    <row r="16" spans="1:13" ht="15.75">
      <c r="A16" s="311" t="s">
        <v>282</v>
      </c>
      <c r="B16" s="311"/>
      <c r="C16" s="311"/>
      <c r="D16" s="311"/>
      <c r="E16" s="311"/>
      <c r="F16" s="311"/>
      <c r="G16" s="311"/>
      <c r="H16" s="311"/>
      <c r="I16" s="311"/>
      <c r="J16" s="311"/>
      <c r="K16" s="311"/>
      <c r="L16" s="311"/>
      <c r="M16" s="311"/>
    </row>
    <row r="17" spans="1:13" ht="15.75">
      <c r="A17" s="311" t="s">
        <v>253</v>
      </c>
      <c r="B17" s="311"/>
      <c r="C17" s="311"/>
      <c r="D17" s="311"/>
      <c r="E17" s="311"/>
      <c r="F17" s="311"/>
      <c r="G17" s="311"/>
      <c r="H17" s="311"/>
      <c r="I17" s="311"/>
      <c r="J17" s="311"/>
      <c r="K17" s="311"/>
      <c r="L17" s="311"/>
      <c r="M17" s="311"/>
    </row>
    <row r="18" spans="1:13" ht="15.75">
      <c r="A18" s="311" t="s">
        <v>254</v>
      </c>
      <c r="B18" s="311"/>
      <c r="C18" s="311"/>
      <c r="D18" s="311"/>
      <c r="E18" s="311"/>
      <c r="F18" s="311"/>
      <c r="G18" s="311"/>
      <c r="H18" s="311"/>
      <c r="I18" s="311"/>
      <c r="J18" s="311"/>
      <c r="K18" s="311"/>
      <c r="L18" s="311"/>
      <c r="M18" s="311"/>
    </row>
    <row r="19" spans="1:13" ht="23.25" customHeight="1">
      <c r="A19" s="311"/>
      <c r="B19" s="311"/>
      <c r="C19" s="311"/>
      <c r="D19" s="311"/>
      <c r="E19" s="311"/>
      <c r="F19" s="311"/>
      <c r="G19" s="311"/>
      <c r="H19" s="311"/>
      <c r="I19" s="311"/>
      <c r="J19" s="311"/>
      <c r="K19" s="311"/>
      <c r="L19" s="311"/>
      <c r="M19" s="311"/>
    </row>
    <row r="20" spans="1:8" ht="3" customHeight="1" hidden="1">
      <c r="A20" s="37"/>
      <c r="B20" s="37"/>
      <c r="C20" s="37"/>
      <c r="D20" s="37"/>
      <c r="E20" s="37"/>
      <c r="F20" s="37"/>
      <c r="G20" s="37"/>
      <c r="H20" s="37"/>
    </row>
    <row r="21" spans="1:8" ht="4.5" customHeight="1" hidden="1">
      <c r="A21" s="37"/>
      <c r="B21" s="37"/>
      <c r="C21" s="37"/>
      <c r="D21" s="37"/>
      <c r="E21" s="37"/>
      <c r="F21" s="37"/>
      <c r="G21" s="37"/>
      <c r="H21" s="37"/>
    </row>
    <row r="22" spans="1:8" ht="15.75" hidden="1">
      <c r="A22" s="375"/>
      <c r="B22" s="375"/>
      <c r="C22" s="375"/>
      <c r="D22" s="375"/>
      <c r="E22" s="375"/>
      <c r="F22" s="375"/>
      <c r="G22" s="375"/>
      <c r="H22" s="375"/>
    </row>
    <row r="23" spans="1:8" ht="15.75">
      <c r="A23" s="150"/>
      <c r="B23" s="150"/>
      <c r="C23" s="150"/>
      <c r="D23" s="150"/>
      <c r="E23" s="150"/>
      <c r="F23" s="150"/>
      <c r="G23" s="150"/>
      <c r="H23" s="150"/>
    </row>
    <row r="24" spans="1:13" ht="15">
      <c r="A24" s="376" t="s">
        <v>255</v>
      </c>
      <c r="B24" s="376"/>
      <c r="C24" s="376"/>
      <c r="D24" s="376"/>
      <c r="E24" s="376"/>
      <c r="F24" s="376"/>
      <c r="G24" s="376"/>
      <c r="H24" s="376"/>
      <c r="I24" s="376"/>
      <c r="J24" s="376"/>
      <c r="K24" s="376"/>
      <c r="L24" s="376"/>
      <c r="M24" s="376"/>
    </row>
    <row r="25" spans="1:13" ht="15">
      <c r="A25" s="149"/>
      <c r="B25" s="149"/>
      <c r="C25" s="149"/>
      <c r="D25" s="149"/>
      <c r="E25" s="149" t="s">
        <v>256</v>
      </c>
      <c r="F25" s="149"/>
      <c r="G25" s="149"/>
      <c r="H25" s="149"/>
      <c r="I25" s="149"/>
      <c r="J25" s="149"/>
      <c r="K25" s="149"/>
      <c r="L25" s="149"/>
      <c r="M25" s="149"/>
    </row>
    <row r="26" spans="5:9" s="116" customFormat="1" ht="14.25" customHeight="1">
      <c r="E26" s="116" t="s">
        <v>257</v>
      </c>
      <c r="F26" s="113"/>
      <c r="H26" s="119"/>
      <c r="I26" s="113"/>
    </row>
    <row r="27" spans="1:13" ht="14.25" customHeight="1">
      <c r="A27" s="119"/>
      <c r="B27" s="119"/>
      <c r="C27" s="119"/>
      <c r="D27" s="119"/>
      <c r="E27" s="116" t="s">
        <v>243</v>
      </c>
      <c r="F27" s="113"/>
      <c r="G27" s="116"/>
      <c r="H27" s="119"/>
      <c r="I27" s="119"/>
      <c r="J27" s="119"/>
      <c r="K27" s="119"/>
      <c r="L27" s="119"/>
      <c r="M27" s="119"/>
    </row>
    <row r="28" spans="1:13" ht="14.25" customHeight="1">
      <c r="A28" s="119"/>
      <c r="B28" s="119"/>
      <c r="C28" s="119"/>
      <c r="D28" s="119"/>
      <c r="E28" s="116" t="s">
        <v>258</v>
      </c>
      <c r="F28" s="113"/>
      <c r="G28" s="116"/>
      <c r="H28" s="119"/>
      <c r="I28" s="119"/>
      <c r="J28" s="119"/>
      <c r="K28" s="119"/>
      <c r="L28" s="119"/>
      <c r="M28" s="119"/>
    </row>
    <row r="29" spans="1:13" ht="15">
      <c r="A29" s="374" t="s">
        <v>272</v>
      </c>
      <c r="B29" s="374"/>
      <c r="C29" s="374"/>
      <c r="D29" s="374"/>
      <c r="E29" s="374"/>
      <c r="F29" s="374"/>
      <c r="G29" s="374"/>
      <c r="H29" s="374"/>
      <c r="I29" s="374"/>
      <c r="J29" s="374"/>
      <c r="K29" s="374"/>
      <c r="L29" s="374"/>
      <c r="M29" s="374"/>
    </row>
    <row r="30" spans="1:13" ht="15">
      <c r="A30" s="119"/>
      <c r="B30" s="119"/>
      <c r="C30" s="119"/>
      <c r="D30" s="119"/>
      <c r="E30" s="119"/>
      <c r="F30" s="113" t="s">
        <v>222</v>
      </c>
      <c r="G30" s="116"/>
      <c r="H30" s="116"/>
      <c r="I30" s="113"/>
      <c r="J30" s="116"/>
      <c r="K30" s="116"/>
      <c r="L30" s="116"/>
      <c r="M30" s="116"/>
    </row>
    <row r="31" spans="1:13" ht="15">
      <c r="A31" s="119"/>
      <c r="B31" s="119"/>
      <c r="C31" s="119"/>
      <c r="D31" s="119"/>
      <c r="E31" s="119"/>
      <c r="F31" s="113" t="s">
        <v>220</v>
      </c>
      <c r="G31" s="116"/>
      <c r="H31" s="116"/>
      <c r="I31" s="116"/>
      <c r="J31" s="116"/>
      <c r="K31" s="116"/>
      <c r="L31" s="116"/>
      <c r="M31" s="116"/>
    </row>
    <row r="32" spans="6:13" ht="9" customHeight="1">
      <c r="F32" s="116"/>
      <c r="G32" s="116"/>
      <c r="H32" s="116"/>
      <c r="I32" s="116"/>
      <c r="J32" s="116"/>
      <c r="K32" s="116"/>
      <c r="L32" s="116"/>
      <c r="M32" s="116"/>
    </row>
    <row r="33" spans="6:13" ht="15" hidden="1">
      <c r="F33" s="116"/>
      <c r="G33" s="116"/>
      <c r="H33" s="116"/>
      <c r="I33" s="116"/>
      <c r="J33" s="116"/>
      <c r="K33" s="116"/>
      <c r="L33" s="116"/>
      <c r="M33" s="116"/>
    </row>
    <row r="34" spans="6:13" ht="15" hidden="1">
      <c r="F34" s="116"/>
      <c r="G34" s="116"/>
      <c r="H34" s="116"/>
      <c r="I34" s="116"/>
      <c r="J34" s="116"/>
      <c r="K34" s="116"/>
      <c r="L34" s="116"/>
      <c r="M34" s="116"/>
    </row>
    <row r="35" spans="3:14" ht="15">
      <c r="C35" s="116"/>
      <c r="D35" s="116"/>
      <c r="E35" s="116"/>
      <c r="F35" s="116"/>
      <c r="G35" s="116"/>
      <c r="H35" s="116"/>
      <c r="I35" s="116"/>
      <c r="J35" s="116"/>
      <c r="K35" s="121"/>
      <c r="L35" s="121"/>
      <c r="M35" s="116"/>
      <c r="N35" s="119"/>
    </row>
    <row r="36" spans="3:14" ht="15">
      <c r="C36" s="116"/>
      <c r="D36" s="116"/>
      <c r="E36" s="116"/>
      <c r="F36" s="116"/>
      <c r="G36" s="116"/>
      <c r="H36" s="116"/>
      <c r="I36" s="116"/>
      <c r="J36" s="116"/>
      <c r="K36" s="121"/>
      <c r="L36" s="121"/>
      <c r="M36" s="116"/>
      <c r="N36" s="119"/>
    </row>
    <row r="37" spans="3:14" ht="15">
      <c r="C37" s="116" t="s">
        <v>242</v>
      </c>
      <c r="D37" s="116"/>
      <c r="E37" s="116"/>
      <c r="F37" s="116"/>
      <c r="G37" s="116"/>
      <c r="H37" s="116"/>
      <c r="I37" s="116"/>
      <c r="J37" s="116"/>
      <c r="K37" s="121"/>
      <c r="L37" s="121"/>
      <c r="M37" s="116"/>
      <c r="N37" s="119"/>
    </row>
    <row r="38" spans="3:14" ht="23.25" customHeight="1">
      <c r="C38" s="116" t="s">
        <v>179</v>
      </c>
      <c r="D38" s="116"/>
      <c r="E38" s="116"/>
      <c r="F38" s="116"/>
      <c r="G38" s="116"/>
      <c r="H38" s="116"/>
      <c r="I38" s="116"/>
      <c r="J38" s="116"/>
      <c r="K38" s="121"/>
      <c r="L38" s="119"/>
      <c r="M38" s="119"/>
      <c r="N38" s="119"/>
    </row>
    <row r="39" spans="3:14" ht="26.25" customHeight="1">
      <c r="C39" s="373" t="s">
        <v>313</v>
      </c>
      <c r="D39" s="373"/>
      <c r="E39" s="373"/>
      <c r="F39" s="373"/>
      <c r="G39" s="373"/>
      <c r="H39" s="373"/>
      <c r="I39" s="373"/>
      <c r="J39" s="373"/>
      <c r="K39" s="121"/>
      <c r="L39" s="119"/>
      <c r="M39" s="119"/>
      <c r="N39" s="119"/>
    </row>
    <row r="40" spans="3:14" ht="27" customHeight="1">
      <c r="C40" s="373" t="s">
        <v>314</v>
      </c>
      <c r="D40" s="373"/>
      <c r="E40" s="373"/>
      <c r="F40" s="373"/>
      <c r="G40" s="373"/>
      <c r="H40" s="373"/>
      <c r="I40" s="373"/>
      <c r="J40" s="373"/>
      <c r="K40" s="121"/>
      <c r="L40" s="119"/>
      <c r="M40" s="119"/>
      <c r="N40" s="119"/>
    </row>
    <row r="41" spans="2:14" ht="15">
      <c r="B41" t="s">
        <v>221</v>
      </c>
      <c r="C41" s="373" t="s">
        <v>315</v>
      </c>
      <c r="D41" s="373"/>
      <c r="E41" s="373"/>
      <c r="F41" s="373"/>
      <c r="G41" s="373"/>
      <c r="H41" s="373"/>
      <c r="I41" s="373"/>
      <c r="J41" s="373"/>
      <c r="K41" s="121"/>
      <c r="L41" s="119"/>
      <c r="M41" s="119"/>
      <c r="N41" s="119"/>
    </row>
    <row r="42" spans="3:14" ht="15">
      <c r="C42" s="116"/>
      <c r="D42" s="119"/>
      <c r="E42" s="119"/>
      <c r="F42" s="119"/>
      <c r="G42" s="119"/>
      <c r="H42" s="119"/>
      <c r="I42" s="119"/>
      <c r="J42" s="119"/>
      <c r="K42" s="120"/>
      <c r="L42" s="119"/>
      <c r="M42" s="119"/>
      <c r="N42" s="119"/>
    </row>
    <row r="43" ht="15">
      <c r="K43" s="35"/>
    </row>
  </sheetData>
  <sheetProtection/>
  <mergeCells count="20">
    <mergeCell ref="A29:M29"/>
    <mergeCell ref="A18:M18"/>
    <mergeCell ref="A22:H22"/>
    <mergeCell ref="A24:M24"/>
    <mergeCell ref="A4:M4"/>
    <mergeCell ref="A5:M5"/>
    <mergeCell ref="A6:M6"/>
    <mergeCell ref="A10:M10"/>
    <mergeCell ref="A7:M7"/>
    <mergeCell ref="A14:M14"/>
    <mergeCell ref="C39:J39"/>
    <mergeCell ref="C40:J40"/>
    <mergeCell ref="C41:J41"/>
    <mergeCell ref="A8:M8"/>
    <mergeCell ref="A9:M9"/>
    <mergeCell ref="A13:M13"/>
    <mergeCell ref="A19:M19"/>
    <mergeCell ref="A15:M15"/>
    <mergeCell ref="A16:M16"/>
    <mergeCell ref="A17:M1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M38"/>
  <sheetViews>
    <sheetView tabSelected="1" zoomScale="50" zoomScaleNormal="50" zoomScalePageLayoutView="0" workbookViewId="0" topLeftCell="A1">
      <selection activeCell="A41" sqref="A41"/>
    </sheetView>
  </sheetViews>
  <sheetFormatPr defaultColWidth="9.140625" defaultRowHeight="15"/>
  <cols>
    <col min="1" max="1" width="255.7109375" style="0" customWidth="1"/>
  </cols>
  <sheetData>
    <row r="1" ht="15.75">
      <c r="A1" s="281" t="s">
        <v>361</v>
      </c>
    </row>
    <row r="2" ht="15.75">
      <c r="A2" s="281" t="s">
        <v>362</v>
      </c>
    </row>
    <row r="3" ht="98.25" customHeight="1">
      <c r="A3" s="279" t="s">
        <v>367</v>
      </c>
    </row>
    <row r="4" ht="35.25" customHeight="1">
      <c r="A4" s="279" t="str">
        <f>'[1]пояснения к макету'!$A$5</f>
        <v>Профессиональные и квалификационные требования "Водитель транспортного средства категории "С" (водитель грузового автомобиля), утверждены Приказом Министерства транспорта Росии от 28.09.2015 № 287 н) зарегистрирован в Минюсте РФ 9 декабря 2015 г., регистрационный № 40032 и вступимшим в силу 14 июля 2016 г.</v>
      </c>
    </row>
    <row r="5" ht="36.75" customHeight="1">
      <c r="A5" s="279" t="str">
        <f>'[1]пояснения к макету'!$A$6</f>
        <v>Письмо  Минобрнауки России от 17.03.2015г. №06-259   «О направлении доработанных   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профессии или специальности СПО»;</v>
      </c>
    </row>
    <row r="6" ht="32.25" customHeight="1">
      <c r="A6" s="279" t="str">
        <f>'[1]пояснения к макету'!$A$7</f>
        <v>Рекомендации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Протокол № 3 от 25 мая 2017 года  ФГАУ ФИРО.</v>
      </c>
    </row>
    <row r="7" ht="33.75" customHeight="1">
      <c r="A7" s="279" t="str">
        <f>'[1]пояснения к макету'!$A$8</f>
        <v>Приказ Министерства образования и науки Российской Федерации от 14.06.2013 г.№464 п.23 «Об утверждении Порядка организации осуществления образовательной деятельности по образовательным программам среднего  профессионального образования»;</v>
      </c>
    </row>
    <row r="8" ht="33.75" customHeight="1">
      <c r="A8" s="279" t="str">
        <f>'[1]пояснения к макету'!$A$9</f>
        <v>Приказ Министерства образования и науки РФ (Минобрнауки России) от 07.06 2017 г. № 506   «О внесении изменений в феднральный компонент государственных образовательных стандартов начального общего, основного общего и среднего (полного) общего образования, утвержденный приказом Министерства  образования российской Федерации от 5 марта 2004 г. №1089"</v>
      </c>
    </row>
    <row r="9" ht="32.25" customHeight="1">
      <c r="A9" s="279" t="str">
        <f>'[1]пояснения к макету'!$A$10</f>
        <v>Приказ Министерства образования и науки РФ (Минобрнауки России) от 18.04 2013 г. №291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 (ред. от 18.08.2016 г.)</v>
      </c>
    </row>
    <row r="10" ht="30.75" customHeight="1">
      <c r="A10" s="279" t="str">
        <f>'[1]пояснения к макету'!$A$11</f>
        <v>Методические рекомендации по разработке основных профессиональных образовательных программ и дополнительных профессиональных программ с учетом существующих профессиональных стандартов, утвержденные Министерством образования и науки РФ от 22.01.2015 г. №ДЛ – 1/05вн;</v>
      </c>
    </row>
    <row r="11" ht="18.75" customHeight="1">
      <c r="A11" s="281" t="s">
        <v>363</v>
      </c>
    </row>
    <row r="12" ht="123.75" customHeight="1">
      <c r="A12" s="279" t="s">
        <v>316</v>
      </c>
    </row>
    <row r="13" ht="18" customHeight="1">
      <c r="A13" s="279" t="s">
        <v>317</v>
      </c>
    </row>
    <row r="14" ht="168" customHeight="1">
      <c r="A14" s="282" t="s">
        <v>318</v>
      </c>
    </row>
    <row r="15" ht="60.75" customHeight="1">
      <c r="A15" s="279" t="s">
        <v>327</v>
      </c>
    </row>
    <row r="16" ht="15.75">
      <c r="A16" s="279" t="s">
        <v>319</v>
      </c>
    </row>
    <row r="17" ht="61.5" customHeight="1">
      <c r="A17" s="279" t="s">
        <v>320</v>
      </c>
    </row>
    <row r="18" ht="15.75">
      <c r="A18" s="279" t="s">
        <v>321</v>
      </c>
    </row>
    <row r="19" ht="15.75">
      <c r="A19" s="279" t="s">
        <v>322</v>
      </c>
    </row>
    <row r="20" ht="15.75">
      <c r="A20" s="279" t="s">
        <v>323</v>
      </c>
    </row>
    <row r="21" ht="15.75">
      <c r="A21" s="279" t="s">
        <v>324</v>
      </c>
    </row>
    <row r="22" ht="47.25">
      <c r="A22" s="279" t="s">
        <v>325</v>
      </c>
    </row>
    <row r="23" ht="15.75">
      <c r="A23" s="279" t="s">
        <v>326</v>
      </c>
    </row>
    <row r="24" ht="15.75">
      <c r="A24" s="281" t="s">
        <v>364</v>
      </c>
    </row>
    <row r="25" spans="1:13" ht="96.75" customHeight="1">
      <c r="A25" s="279" t="str">
        <f>'[1]пояснения к макету'!$A$24</f>
        <v>Получение среднего профессионального образования на базе основного общего образования осуществляется с одновременным получением среднего общего образования в пределах данной образовательной программы. Умения и знания, получаемые обучающимися при освоении учебных дисциплин общеобразовательного цикла, углубляются и расширяются в процессе изучения дисциплин общеобразовательного цикла, а также отдельных дисциплин профессионального учебного цикла. Качество освоения учебных дисциплин общеобразовательного цикла оценивается в процессе текущего контроля и промежуточной аттестации. В соответствии со спецификой профессии определен технический профиль. На изучение обязательных  дисциплин и дисциплин по выбору запланировано 2052 часа.Согласно приказа Минобрнауки России от 07.06.2017 № 506 в общеобразовательный цикл, профильные общеобразовательные предметы внесена учебная дисциплина "Астрономия" в объёме 39 часов. Введена учебная дисциплина -Родная литература в объеме - 78 часов.</v>
      </c>
      <c r="B25" s="280"/>
      <c r="C25" s="280"/>
      <c r="D25" s="280"/>
      <c r="E25" s="280"/>
      <c r="F25" s="280"/>
      <c r="G25" s="280"/>
      <c r="H25" s="280"/>
      <c r="I25" s="280"/>
      <c r="J25" s="280"/>
      <c r="K25" s="280"/>
      <c r="L25" s="280"/>
      <c r="M25" s="280"/>
    </row>
    <row r="26" spans="1:91" ht="93" customHeight="1">
      <c r="A26" s="279" t="str">
        <f>'[1]пояснения к макету'!$A$25</f>
        <v>Текущий контроль по учебным дисциплинам общеобразовательного цикла проводится в пределах учебного времени, отведенную на соответствующую учебную дисциплину, как традиционными, так и инновационными методами, включая компьютерные технологии. Общеобразовательные дисциплины (предлагаемые ОУ и выбранные обучающимися) - в соответствии с Федеральным государственным стандартом среднего общего образования( с изменениями на 29 июня 2017 года) - введена дисциплина Психология личности и профессиональное самоопределение, в связи с подготовкой обучающихся  к индивидуальному проектированию в процессе обучения и в будующей профессиональной деятельности. Для реализации требований ФГОС среднего полного общего образования в пределах ОП СПО использованы Программы общеобразовательных дисциплиндля профессиональных образовательных организаций, рекомендованные научно - методическим советом  Центра профессионального образования ФГАУ "ФИРО" (протокол №2 от 26.03.2015)</v>
      </c>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row>
    <row r="27" ht="15" customHeight="1">
      <c r="A27" s="281" t="s">
        <v>365</v>
      </c>
    </row>
    <row r="28" ht="15.75">
      <c r="A28" s="279" t="s">
        <v>328</v>
      </c>
    </row>
    <row r="29" ht="15.75">
      <c r="A29" s="279" t="s">
        <v>368</v>
      </c>
    </row>
    <row r="30" ht="20.25" customHeight="1">
      <c r="A30" s="279" t="s">
        <v>329</v>
      </c>
    </row>
    <row r="31" ht="33" customHeight="1">
      <c r="A31" s="279" t="s">
        <v>330</v>
      </c>
    </row>
    <row r="32" ht="15.75">
      <c r="A32" s="283" t="s">
        <v>366</v>
      </c>
    </row>
    <row r="33" ht="32.25" customHeight="1">
      <c r="A33" s="284" t="s">
        <v>331</v>
      </c>
    </row>
    <row r="34" ht="51" customHeight="1">
      <c r="A34" s="284" t="s">
        <v>332</v>
      </c>
    </row>
    <row r="35" ht="48" customHeight="1">
      <c r="A35" s="284" t="s">
        <v>333</v>
      </c>
    </row>
    <row r="36" ht="51" customHeight="1">
      <c r="A36" s="284" t="s">
        <v>334</v>
      </c>
    </row>
    <row r="37" ht="15">
      <c r="A37" s="280"/>
    </row>
    <row r="38" ht="15">
      <c r="A38" s="280"/>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Вологодский Кооперативный Техникум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Учебный план</dc:title>
  <dc:subject>Технология продукции общественного питания</dc:subject>
  <dc:creator>Горбунова</dc:creator>
  <cp:keywords/>
  <dc:description/>
  <cp:lastModifiedBy>Нина</cp:lastModifiedBy>
  <cp:lastPrinted>2019-10-20T11:18:26Z</cp:lastPrinted>
  <dcterms:created xsi:type="dcterms:W3CDTF">2011-02-17T13:06:01Z</dcterms:created>
  <dcterms:modified xsi:type="dcterms:W3CDTF">2019-11-17T22:35:43Z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Горбунова">
    <vt:lpwstr>учебный план</vt:lpwstr>
  </property>
</Properties>
</file>