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135" windowWidth="15480" windowHeight="11640" tabRatio="666" firstSheet="3" activeTab="4"/>
  </bookViews>
  <sheets>
    <sheet name="1 вариант" sheetId="1" r:id="rId1"/>
    <sheet name="Диаграмма1" sheetId="2" r:id="rId2"/>
    <sheet name="сводные данные" sheetId="3" r:id="rId3"/>
    <sheet name="план учебного процесса" sheetId="4" r:id="rId4"/>
    <sheet name="пояснения к макету" sheetId="5" r:id="rId5"/>
    <sheet name="перечень кабинетов" sheetId="6" r:id="rId6"/>
    <sheet name="титульный" sheetId="7" r:id="rId7"/>
    <sheet name="Лист1" sheetId="8" r:id="rId8"/>
    <sheet name="Лист2" sheetId="9" r:id="rId9"/>
    <sheet name="Лист3" sheetId="10" r:id="rId10"/>
    <sheet name="Лист4" sheetId="11" r:id="rId11"/>
    <sheet name="Лист5" sheetId="12" r:id="rId12"/>
  </sheets>
  <externalReferences>
    <externalReference r:id="rId15"/>
  </externalReferences>
  <definedNames>
    <definedName name="_ftn1" localSheetId="3">'план учебного процесса'!#REF!</definedName>
    <definedName name="_ftn2" localSheetId="3">'план учебного процесса'!#REF!</definedName>
    <definedName name="_ftnref1" localSheetId="3">'план учебного процесса'!#REF!</definedName>
    <definedName name="_ftnref2" localSheetId="3">'план учебного процесса'!$I$3</definedName>
    <definedName name="_xlnm.Print_Area" localSheetId="4">'пояснения к макету'!$A$1:$Y$57</definedName>
  </definedNames>
  <calcPr fullCalcOnLoad="1"/>
</workbook>
</file>

<file path=xl/sharedStrings.xml><?xml version="1.0" encoding="utf-8"?>
<sst xmlns="http://schemas.openxmlformats.org/spreadsheetml/2006/main" count="413" uniqueCount="352">
  <si>
    <t>Индекс</t>
  </si>
  <si>
    <t>Элементы учебного процесса, в т.ч. учебные дисциплины, профессиональные модули, междисциплинарные курсы</t>
  </si>
  <si>
    <t>Время в неделях</t>
  </si>
  <si>
    <t>Макс. учебная нагрузка обучающегося, час.</t>
  </si>
  <si>
    <t>Обязательная учебная нагрузка</t>
  </si>
  <si>
    <t>Курс изучения</t>
  </si>
  <si>
    <t>Всего</t>
  </si>
  <si>
    <t xml:space="preserve">В том числе </t>
  </si>
  <si>
    <t>лаб. и практ. занятий</t>
  </si>
  <si>
    <t>курсовая работа</t>
  </si>
  <si>
    <t>Обязательная часть циклов ОПОП (всего на дисциплины и междисциплинарные курсы)</t>
  </si>
  <si>
    <t>ОГСЭ.00</t>
  </si>
  <si>
    <t>Общий социально-гуманитарный и экономический цикл</t>
  </si>
  <si>
    <t>ОГСЭ.01</t>
  </si>
  <si>
    <t xml:space="preserve">Основы философии </t>
  </si>
  <si>
    <t>ОГСЭ.02</t>
  </si>
  <si>
    <t>История</t>
  </si>
  <si>
    <t>ОГСЭ.03</t>
  </si>
  <si>
    <t>Иностранный язык</t>
  </si>
  <si>
    <t>1,2,3</t>
  </si>
  <si>
    <t>ОГСЭ.04</t>
  </si>
  <si>
    <t>Физическая культура</t>
  </si>
  <si>
    <t>ОГСЭ.05</t>
  </si>
  <si>
    <t>Русский язык и культура речи</t>
  </si>
  <si>
    <t>ЕН.00</t>
  </si>
  <si>
    <t>Математический и общий естественнонаучный цикл</t>
  </si>
  <si>
    <t>ЕН.01</t>
  </si>
  <si>
    <t>Математика</t>
  </si>
  <si>
    <t>ЕН.02</t>
  </si>
  <si>
    <t>Дискретная математика</t>
  </si>
  <si>
    <t>П.00</t>
  </si>
  <si>
    <t>Профессиональный цикл</t>
  </si>
  <si>
    <t>ОП.00</t>
  </si>
  <si>
    <t>Общепрофессиональные дисциплины</t>
  </si>
  <si>
    <t>ОП.01</t>
  </si>
  <si>
    <t>Экономика организации</t>
  </si>
  <si>
    <t>ОП.02</t>
  </si>
  <si>
    <t>Теория вероятностей и математическая статистика</t>
  </si>
  <si>
    <t>ОП.03</t>
  </si>
  <si>
    <t>Менеджмент</t>
  </si>
  <si>
    <t>ОП.04</t>
  </si>
  <si>
    <t>Документационное обеспечение управления</t>
  </si>
  <si>
    <t>ОП.05</t>
  </si>
  <si>
    <t>Правовое обеспечение профессиональной деятельности</t>
  </si>
  <si>
    <t>ОП.06</t>
  </si>
  <si>
    <t>Основы теории информации</t>
  </si>
  <si>
    <t>ОП.07</t>
  </si>
  <si>
    <t>Операционные системы и среды</t>
  </si>
  <si>
    <t>ОП.08</t>
  </si>
  <si>
    <t>Архитектура электронно-вычислительных машин и вычислительные системы</t>
  </si>
  <si>
    <t>ОП.09</t>
  </si>
  <si>
    <t>Безопасность жизнедеятельности</t>
  </si>
  <si>
    <t>ПМ.00</t>
  </si>
  <si>
    <t>Профессиональные модули</t>
  </si>
  <si>
    <t>ПМ.01</t>
  </si>
  <si>
    <t>Обработка отраслевой информации</t>
  </si>
  <si>
    <t>МДК.01.01</t>
  </si>
  <si>
    <t xml:space="preserve">Обработка отраслевой информации </t>
  </si>
  <si>
    <t>УП.01.</t>
  </si>
  <si>
    <t>ПМ.02</t>
  </si>
  <si>
    <t>Разработка, внедрение и адаптация программного обеспечения отраслевой направленности</t>
  </si>
  <si>
    <t>МДК.02.01</t>
  </si>
  <si>
    <t xml:space="preserve">УП.02 </t>
  </si>
  <si>
    <t>ПП.02</t>
  </si>
  <si>
    <t>ПМ.03</t>
  </si>
  <si>
    <t>Сопровождение и продвижение программного обеспечения отраслевой направленности</t>
  </si>
  <si>
    <t>МДК.03.01</t>
  </si>
  <si>
    <t xml:space="preserve">Сопровождение и продвижение программного обеспечения отраслевой направленности </t>
  </si>
  <si>
    <t>ПП. 03</t>
  </si>
  <si>
    <t>ПМ.04</t>
  </si>
  <si>
    <t>Обеспечение проектной деятельности</t>
  </si>
  <si>
    <t>МДК.04.01</t>
  </si>
  <si>
    <t>Обеспечение проектной  деятельности</t>
  </si>
  <si>
    <t xml:space="preserve">УП. 04 </t>
  </si>
  <si>
    <t xml:space="preserve">УП.00. </t>
  </si>
  <si>
    <t xml:space="preserve">Всего на учебную практику </t>
  </si>
  <si>
    <t>ПП.00.</t>
  </si>
  <si>
    <t>Всего на производственную практику (практику по профилю специальности)</t>
  </si>
  <si>
    <t>ПДП.00</t>
  </si>
  <si>
    <t>Производственная практика (преддипломная практика)</t>
  </si>
  <si>
    <t>ПА.00</t>
  </si>
  <si>
    <t>Промежуточная аттестация</t>
  </si>
  <si>
    <t>ГИА.00</t>
  </si>
  <si>
    <t>Государственная (итоговая) аттестация</t>
  </si>
  <si>
    <t>ГИА.01</t>
  </si>
  <si>
    <t>Подготовка выпускной квалификационной работы</t>
  </si>
  <si>
    <t>ГИА.02</t>
  </si>
  <si>
    <t>Защита выпускной квалификационной работы</t>
  </si>
  <si>
    <t>ВК.00</t>
  </si>
  <si>
    <t>Время каникулярное</t>
  </si>
  <si>
    <t>заполняется из ФГОС</t>
  </si>
  <si>
    <t>Психология общения</t>
  </si>
  <si>
    <t>ОГСЭ.06</t>
  </si>
  <si>
    <t>ОГСЭ.07</t>
  </si>
  <si>
    <t>История потребительской кооперации</t>
  </si>
  <si>
    <t>Метрология, стандартизация и сертификация</t>
  </si>
  <si>
    <t>Системы управления базами данных</t>
  </si>
  <si>
    <t>Основы алгоритмизации</t>
  </si>
  <si>
    <t>Маркетинг</t>
  </si>
  <si>
    <t>Бухгалтерский учет</t>
  </si>
  <si>
    <t>Автоматизация бухгалтерского учета</t>
  </si>
  <si>
    <t>ОП.10</t>
  </si>
  <si>
    <t>ОП.11</t>
  </si>
  <si>
    <t>ОП.12</t>
  </si>
  <si>
    <t>ОП.13</t>
  </si>
  <si>
    <t>ОП.14</t>
  </si>
  <si>
    <t>ОП.15</t>
  </si>
  <si>
    <t>ОП.16</t>
  </si>
  <si>
    <t>ОП.17</t>
  </si>
  <si>
    <t>ОП.18</t>
  </si>
  <si>
    <t>ОП.19</t>
  </si>
  <si>
    <t>Тектовые  и табличные редакторы</t>
  </si>
  <si>
    <t>Мультимедийные технологии</t>
  </si>
  <si>
    <t>Справочные правовые системы</t>
  </si>
  <si>
    <t>Семестр изучения</t>
  </si>
  <si>
    <t>1,2,3,4,5,6</t>
  </si>
  <si>
    <t>1 семестр</t>
  </si>
  <si>
    <t>должно быть</t>
  </si>
  <si>
    <t>есть</t>
  </si>
  <si>
    <t>2 семестр</t>
  </si>
  <si>
    <t>3 семестр</t>
  </si>
  <si>
    <t>4 семестр</t>
  </si>
  <si>
    <t>5 семестр</t>
  </si>
  <si>
    <t>6 семестр</t>
  </si>
  <si>
    <t>Практикоориентированность</t>
  </si>
  <si>
    <t>50-65</t>
  </si>
  <si>
    <t>Основы налогообложения</t>
  </si>
  <si>
    <t>ПП.01</t>
  </si>
  <si>
    <t xml:space="preserve"> УЧЕБНЫЙ ПЛАН</t>
  </si>
  <si>
    <t>Курсы</t>
  </si>
  <si>
    <t>Учебная практика</t>
  </si>
  <si>
    <t>Производственная практика</t>
  </si>
  <si>
    <t>Государственная итоговая аттестация</t>
  </si>
  <si>
    <t>Каникулы</t>
  </si>
  <si>
    <t>Всего (по курсам)</t>
  </si>
  <si>
    <t>по профилю специальности</t>
  </si>
  <si>
    <t>преддипломная</t>
  </si>
  <si>
    <t>I курс</t>
  </si>
  <si>
    <t>II курс</t>
  </si>
  <si>
    <t>III курс</t>
  </si>
  <si>
    <t>Учебная нагрузка обучающихся (час.)</t>
  </si>
  <si>
    <t>максимальная</t>
  </si>
  <si>
    <t>Самостоятельная работа</t>
  </si>
  <si>
    <t>Обязательная аудиторная</t>
  </si>
  <si>
    <t>всего занятий</t>
  </si>
  <si>
    <t>в т. ч.</t>
  </si>
  <si>
    <t>3 сем.</t>
  </si>
  <si>
    <t>4 сем.</t>
  </si>
  <si>
    <t>5 сем.</t>
  </si>
  <si>
    <t>6 сем.</t>
  </si>
  <si>
    <t xml:space="preserve">лаб. и практ. занятий, </t>
  </si>
  <si>
    <t>О.00</t>
  </si>
  <si>
    <t>Общеобразовательный цикл</t>
  </si>
  <si>
    <t>учебной практики</t>
  </si>
  <si>
    <t>экзаменов</t>
  </si>
  <si>
    <t>дифф. зачетов</t>
  </si>
  <si>
    <t>зачетов</t>
  </si>
  <si>
    <t>ОБЖ</t>
  </si>
  <si>
    <t>Физика</t>
  </si>
  <si>
    <t>ДЗ</t>
  </si>
  <si>
    <t>№</t>
  </si>
  <si>
    <t>Наименование</t>
  </si>
  <si>
    <t>Обучение по дисциплинам и междисципли-нарным курсам</t>
  </si>
  <si>
    <t>на базе основного общего образования</t>
  </si>
  <si>
    <t xml:space="preserve">                                           Утверждаю</t>
  </si>
  <si>
    <t xml:space="preserve">                                                                                         _______________________________</t>
  </si>
  <si>
    <t xml:space="preserve">основной профессиональной образовательной программы  </t>
  </si>
  <si>
    <r>
      <t xml:space="preserve">                                                                      Форма обучения – </t>
    </r>
    <r>
      <rPr>
        <b/>
        <sz val="12"/>
        <color indexed="8"/>
        <rFont val="Times New Roman"/>
        <family val="1"/>
      </rPr>
      <t>очная</t>
    </r>
  </si>
  <si>
    <r>
      <t xml:space="preserve">                                                                                              на базе </t>
    </r>
    <r>
      <rPr>
        <b/>
        <sz val="12"/>
        <color indexed="8"/>
        <rFont val="Times New Roman"/>
        <family val="1"/>
      </rPr>
      <t>основного общего</t>
    </r>
    <r>
      <rPr>
        <sz val="12"/>
        <color indexed="8"/>
        <rFont val="Times New Roman"/>
        <family val="1"/>
      </rPr>
      <t xml:space="preserve"> образования</t>
    </r>
  </si>
  <si>
    <t>формы промежуточной  аттестации</t>
  </si>
  <si>
    <t xml:space="preserve">                                                                                                                                Г.В. Терехов</t>
  </si>
  <si>
    <t>МДК.01.02</t>
  </si>
  <si>
    <t>УП.01</t>
  </si>
  <si>
    <t>УП.02</t>
  </si>
  <si>
    <t xml:space="preserve">                                                                                                                    профиль получаемого профессионального </t>
  </si>
  <si>
    <t>1 пол.</t>
  </si>
  <si>
    <t>2 пол.</t>
  </si>
  <si>
    <t>Общепрофессиональный цикл</t>
  </si>
  <si>
    <t>ФК.00</t>
  </si>
  <si>
    <t>УП.03</t>
  </si>
  <si>
    <t>1 нед.</t>
  </si>
  <si>
    <t xml:space="preserve">ГИА.00 </t>
  </si>
  <si>
    <t>лекций, семинаров</t>
  </si>
  <si>
    <t>-,Э</t>
  </si>
  <si>
    <t>-,ДЗ</t>
  </si>
  <si>
    <t>-,-,-,Э</t>
  </si>
  <si>
    <t>-,-,-,ДЗ</t>
  </si>
  <si>
    <t>дисциплин и МДК</t>
  </si>
  <si>
    <t>производст. практики</t>
  </si>
  <si>
    <t>Базовые дисциплины</t>
  </si>
  <si>
    <t>ОДП.00</t>
  </si>
  <si>
    <t>Э</t>
  </si>
  <si>
    <t xml:space="preserve">                                                                                                                                                                                                                                                                                                                                                                                                                                                                                                                                                                                                                                                                                                                                                                                                                                                                                                                                                                                                                                                                                                                                                                                                                                                                                                                                                                                                      </t>
  </si>
  <si>
    <r>
      <t xml:space="preserve">                                                                        образования - </t>
    </r>
    <r>
      <rPr>
        <b/>
        <sz val="12"/>
        <color indexed="8"/>
        <rFont val="Times New Roman"/>
        <family val="1"/>
      </rPr>
      <t>технический</t>
    </r>
  </si>
  <si>
    <t>Кабинеты:</t>
  </si>
  <si>
    <t>материаловедения;</t>
  </si>
  <si>
    <t>Лаборатории:</t>
  </si>
  <si>
    <t>технических измерений;</t>
  </si>
  <si>
    <t>электротехники;</t>
  </si>
  <si>
    <t>Мастерские:</t>
  </si>
  <si>
    <t>Тренажеры, тренажерные комплексы:</t>
  </si>
  <si>
    <t>Спортивный комплекс:</t>
  </si>
  <si>
    <t>спортивный зал;</t>
  </si>
  <si>
    <t>открытый стадион широкого профиля с элементами полосы препятствий;</t>
  </si>
  <si>
    <t>стрелковый тир (место для стрельбы)</t>
  </si>
  <si>
    <t>Залы:</t>
  </si>
  <si>
    <t>библиотека;</t>
  </si>
  <si>
    <t>читальный зал с выходом в сеть Интернет;</t>
  </si>
  <si>
    <t>актовый зал.</t>
  </si>
  <si>
    <t>1.</t>
  </si>
  <si>
    <t>2.</t>
  </si>
  <si>
    <t>3.</t>
  </si>
  <si>
    <t>4.</t>
  </si>
  <si>
    <t>5.</t>
  </si>
  <si>
    <t>6.</t>
  </si>
  <si>
    <t>7.</t>
  </si>
  <si>
    <t>8.</t>
  </si>
  <si>
    <t>9.</t>
  </si>
  <si>
    <t>10.</t>
  </si>
  <si>
    <t>11.</t>
  </si>
  <si>
    <t>12.</t>
  </si>
  <si>
    <t>13.</t>
  </si>
  <si>
    <t>14.</t>
  </si>
  <si>
    <t>15.</t>
  </si>
  <si>
    <t>16.</t>
  </si>
  <si>
    <t>17.</t>
  </si>
  <si>
    <t>18.</t>
  </si>
  <si>
    <t>2. Продолжительность занятий - группировка парами (45 минут, 5 минут перерыв, 45 минут);</t>
  </si>
  <si>
    <t xml:space="preserve">6. Используется пятибалльная система оценок, </t>
  </si>
  <si>
    <t>Профильные  общеобразовательные дисциплины</t>
  </si>
  <si>
    <t xml:space="preserve">Информатика </t>
  </si>
  <si>
    <r>
      <t xml:space="preserve">Консультации: </t>
    </r>
    <r>
      <rPr>
        <sz val="12"/>
        <color indexed="8"/>
        <rFont val="Times New Roman"/>
        <family val="1"/>
      </rPr>
      <t>4 часа на одного обучающегося на каждый учебный год</t>
    </r>
  </si>
  <si>
    <t>ПП.03</t>
  </si>
  <si>
    <t>16 нед.</t>
  </si>
  <si>
    <t>9 нед.</t>
  </si>
  <si>
    <t>15 нед.</t>
  </si>
  <si>
    <t>2 нед</t>
  </si>
  <si>
    <t>-,ДЗ-,Э</t>
  </si>
  <si>
    <t>Э(к)</t>
  </si>
  <si>
    <t xml:space="preserve">                                                                            многопрофильный  аграрный колледж"</t>
  </si>
  <si>
    <r>
      <t xml:space="preserve">                                                                                                            Нормативный срок обучения - </t>
    </r>
    <r>
      <rPr>
        <b/>
        <sz val="12"/>
        <color indexed="8"/>
        <rFont val="Times New Roman"/>
        <family val="1"/>
      </rPr>
      <t>2 года 10 месяцев</t>
    </r>
  </si>
  <si>
    <t xml:space="preserve">                                                                  Директор СОГБПУ "Козловский </t>
  </si>
  <si>
    <t xml:space="preserve">среднего  профессионального образования </t>
  </si>
  <si>
    <t>подготовки квалифицированных рабочих, служащих по профессии</t>
  </si>
  <si>
    <t>23.01.03 Автомеханик</t>
  </si>
  <si>
    <r>
      <rPr>
        <sz val="12"/>
        <color indexed="8"/>
        <rFont val="Times New Roman"/>
        <family val="1"/>
      </rPr>
      <t>квалификации:</t>
    </r>
    <r>
      <rPr>
        <b/>
        <sz val="12"/>
        <color indexed="8"/>
        <rFont val="Times New Roman"/>
        <family val="1"/>
      </rPr>
      <t>слесарь по ремонту автомобилей;</t>
    </r>
  </si>
  <si>
    <r>
      <t xml:space="preserve">                                      </t>
    </r>
    <r>
      <rPr>
        <b/>
        <sz val="12"/>
        <color indexed="8"/>
        <rFont val="Times New Roman"/>
        <family val="1"/>
      </rPr>
      <t>оператор заправочных станций</t>
    </r>
  </si>
  <si>
    <t>СОГБПОУ  "Козловский многопрофильный аграрный колледж"</t>
  </si>
  <si>
    <t>Электротехника</t>
  </si>
  <si>
    <t xml:space="preserve">Охрана труда </t>
  </si>
  <si>
    <t>Материаловедение</t>
  </si>
  <si>
    <t>Техническое обслуживание и ремонт автотранспорта</t>
  </si>
  <si>
    <t>Слесарное дело и технические измерения</t>
  </si>
  <si>
    <t>Устройство, техническое обслуживание и ремонт автомобилей</t>
  </si>
  <si>
    <t>Транспортировка грузов и перевозка пассажиров</t>
  </si>
  <si>
    <t>Заправка транспортных средств горючими и смазочными материалами</t>
  </si>
  <si>
    <t>Оборудование и эксплуатация заправочных станций</t>
  </si>
  <si>
    <t>МДК 03.02</t>
  </si>
  <si>
    <t>Организация транспортировки, приема, хранения и отпуска нефтепродуктов</t>
  </si>
  <si>
    <t xml:space="preserve">Всего часов теоретического обучения </t>
  </si>
  <si>
    <t>Техническое черчение</t>
  </si>
  <si>
    <t>Профессиональный цикл и Физическая культура</t>
  </si>
  <si>
    <t>6 нед.</t>
  </si>
  <si>
    <t>Теоретическая подготовка водителей автомобилей категории   "С"</t>
  </si>
  <si>
    <r>
      <t xml:space="preserve">                                      </t>
    </r>
    <r>
      <rPr>
        <b/>
        <sz val="12"/>
        <color indexed="8"/>
        <rFont val="Times New Roman"/>
        <family val="1"/>
      </rPr>
      <t>водитель автомобиля категории  "С";</t>
    </r>
  </si>
  <si>
    <t xml:space="preserve">Распределение обязательной нагрузки по курсам и семестрам                                                                                                               </t>
  </si>
  <si>
    <t>-,-.-.ДЗ</t>
  </si>
  <si>
    <t xml:space="preserve">       4дз/1э</t>
  </si>
  <si>
    <t>10дз/9э</t>
  </si>
  <si>
    <t>1нед</t>
  </si>
  <si>
    <t>охраны труда;</t>
  </si>
  <si>
    <t>безопасности жизнедеятельности;</t>
  </si>
  <si>
    <t>устройства автомобилей</t>
  </si>
  <si>
    <t>электрооборудования автомобилей;</t>
  </si>
  <si>
    <t>технического обслуживания и ремонта автомобилей;</t>
  </si>
  <si>
    <t>технического оборудования заправочных станций и технологии отпуска горюче - смазочных материалов;</t>
  </si>
  <si>
    <t>слесарная;</t>
  </si>
  <si>
    <t>Электомонтажные;</t>
  </si>
  <si>
    <t xml:space="preserve"> по вождению автомобиля</t>
  </si>
  <si>
    <t>1. Учебный год начинается с 1 сентября.  Продолжительность учебной недели – шестидневная; Обязательная учебная нагрузка 36 часов в неделю,  максимальный объем учебной нагрузки составляет 54 часа в неделю.</t>
  </si>
  <si>
    <t>3. Формы и процедуры  контроля знаний:  дифференцированный зачет, экзамен, экзамен (квалификационный). Промежуточная аттестация в форме экзамена проводится в день, освобожденный  от учебных занятий после освоения дисциплины, междисциплинарного курса  или  модуля или в период экзаменационной сессии, в этом случае между экзаменами  должно быть не менее 2 дней. Промежуточная аттестация  в форме  дифференцированного зачета проводится за счет часов, отведенных на освоение  соответствующей дисциплины или профессионального модуля.  Учебным планом предусмотрено 5 недель промежуточной аттестации: 1 курс – 1 неделя, 2 курс – 2 недели, 3 курс – 2 недели. Экзамены  проводятся по русскому языку, математике и физике – профильной дисциплине. Промежуточная аттестация по учебной и производственной практике ( по профилю специальности) проводится  в форме дифференцированного зачета. Оценка качества подготовки  обучающихся осуществляется  в двух основных направлениях: оценка уровня освоения дисциплин и оценка компетенций.  С целью проверки сформированности компетенций и готовности к выполнению вида профессиональной деятельности по профессиональному модулю проводится экзамен (квалификационный).</t>
  </si>
  <si>
    <t>4. Организация консультаций: индивидуальные и групповые,  консультации на учебную группу рассчитываются 4 часа на одного обучающегося на каждый учебный год.</t>
  </si>
  <si>
    <t>5.Порядок проведения учебной и производственной практики. Учебная практика проводится в мастерских, лабораториях УЦПК г.Ельня,  машинно-тракторном парке и учебном хозяйстве СОГБПОУ "Козловский  многопрофильный аграрный колледж"  реализуется как концетрированно в несколько периодов, так и рассредоченно. Производственная практика – сосредоточенная проводится согласно заключенных договоров  на предприятиях г.Ельня, г.Рославля и Ельнинского, Рославльского , Шумячского, Починковского  и Ершичского районов.</t>
  </si>
  <si>
    <t xml:space="preserve">7. Выделено время на промежуточную аттестацию во 2-м, 4-м  семестрах, 5-м и  6-м семестрах, </t>
  </si>
  <si>
    <t>8.  Государственная итоговая аттестация предполагает подготовку   и защиту выпускной квалификационной работы. Защита выпускной квалификационной работы с  25.06.2019 г. по 30.06.2019 г.</t>
  </si>
  <si>
    <t>Вариативная  часть в объеме 144 часов  распределена следующим образом:</t>
  </si>
  <si>
    <t>Астрономия</t>
  </si>
  <si>
    <t xml:space="preserve">Русский язык </t>
  </si>
  <si>
    <t>Литература</t>
  </si>
  <si>
    <t>Согласовано:   Генеральный директор ОАО "Рославльская Автоколонна 1404" _________В.В.Иванов</t>
  </si>
  <si>
    <t>Автосервис "Лонжерон" ИП Маслов С.А.__________С.А.Маслов.</t>
  </si>
  <si>
    <t>ОБД.00</t>
  </si>
  <si>
    <t>ОДБ.01</t>
  </si>
  <si>
    <t>ОДБ.02</t>
  </si>
  <si>
    <t>ОДБ.03</t>
  </si>
  <si>
    <t>ОДБ.04</t>
  </si>
  <si>
    <t>ОДБ.05</t>
  </si>
  <si>
    <t>ОДБ.06</t>
  </si>
  <si>
    <t>ОДБ.07</t>
  </si>
  <si>
    <t>ОДБ.08</t>
  </si>
  <si>
    <t xml:space="preserve">                                                                             "______"______________201__ г.</t>
  </si>
  <si>
    <t>-,-,-,-,Э(к)</t>
  </si>
  <si>
    <t>-,Э(к)</t>
  </si>
  <si>
    <t>Защита выпускной квалификационной работы с 25.06.2022 г. по 30.06. 2022 г.</t>
  </si>
  <si>
    <t>5.5. Порядок проведения аттестации обучающихся</t>
  </si>
  <si>
    <t xml:space="preserve">5.5.1.Текущий контроль осуществляется в течении семестра  и по его итогам в форме контрольных работ, деловых игр, собеседования и др. в соответствии с рабочими программами дисциплин и в рамках Положения  о текущем контроле успеваемости и промежуточной аттестации (приказ №11 от 22 января 2018 г.). </t>
  </si>
  <si>
    <t>5.5.2.Промежуточная аттестация обучающихся проводится в форме дифференцированных зачетов, экзаменов и экзаменов квалификационных.  Аудиторные контрольные работы и дифференцированные зачеты проводится за счет часов, отведенных на освоение учебных дисциплин и модулей. Количество экзаменов в учебном году не превышает 8.  Экзамены квалификационные проводятся по завершению теоретического обучения и прохождению практики по каждому профессиональному модулю. Для проведения этого экзамена разработаны комплекты контрольно-оценочных средств, предназначенные для контроля и оценки результатов освоения профессионального модуля. Экзамены проводятся в день, освобожденный от других форм учебной нагрузки.</t>
  </si>
  <si>
    <t xml:space="preserve">5.5.3.Государственная итоговая аттестация       включает подготовку и защиту выпускной квалификационной работы. Обязательное требование - соответствие тематики выпускной квалификационной работы содержанию одного или нескольких профессиональных модулей входящих в ОПОП.   
Темы выпускных квалификационных работ разрабатываются преподавателями колледжа совместно со специалистами предприятий или организаций, заинтересованных в разработке данных тем, и рассматриваются соответствующими методическими объединениями. </t>
  </si>
  <si>
    <t>Формой государственной итоговой аттестации является защита  выпускной квалификационной работы. Государственная итоговая аттестация проводится в соответствии с Порядком проведения государственной итоговой аттестации по образовательным программам  среднего  профессионального образования, на основании  Положения о порядке и форме проведения государственной итоговой аттестации по основным образовательным программам среднего профессионального образования ( приказ №11 от 22 января 2018 г.).</t>
  </si>
  <si>
    <t>1.Общепрофессиональный цикл  увеличен на 26 часов, в том числе введены  учебная  дисциплина ОП.06 Техническое черчение в объеме - 32  часов.</t>
  </si>
  <si>
    <t>2.Увеличено учебное  время на изучение  профессиональных модулей на 118 часов.</t>
  </si>
  <si>
    <t>7. Практикоориентированность составляет - 78 % от суммарного объема общей учебной нагрузки.</t>
  </si>
  <si>
    <t>8.На физическую культуру отведено по три часа в неделю на протяжении всего обучения (приказ минобрнауки России от 30.08.2010 г. №889). Дисциплина «Физическая культура» в составе общеобразовательного цикла и дисциплина из раздела «Физическая культура» имеют разные программы и  реализовываются последовательно.</t>
  </si>
  <si>
    <t xml:space="preserve">Родная литература </t>
  </si>
  <si>
    <t>ОУД.00</t>
  </si>
  <si>
    <t>Учебные дисциплины по выбору</t>
  </si>
  <si>
    <t>ОДП.09</t>
  </si>
  <si>
    <t>ОДП.10</t>
  </si>
  <si>
    <t>ОДП.11</t>
  </si>
  <si>
    <t>ОУД.12</t>
  </si>
  <si>
    <t>ОУД.13</t>
  </si>
  <si>
    <t>Обществознание (вкл. Экономику и Право)/Психология личности и профессиональное самоопределение</t>
  </si>
  <si>
    <t>Химия/География</t>
  </si>
  <si>
    <t>-, -, -,-,ДЗ</t>
  </si>
  <si>
    <t>-,-,-,-,-,ДЗ</t>
  </si>
  <si>
    <t>4дз/0э</t>
  </si>
  <si>
    <t xml:space="preserve">       7дз/8э</t>
  </si>
  <si>
    <t>ДЗ(к)</t>
  </si>
  <si>
    <t xml:space="preserve">       6дз/1э</t>
  </si>
  <si>
    <t>-,-,-,-,Э</t>
  </si>
  <si>
    <t>2нед</t>
  </si>
  <si>
    <t>1дз/3э</t>
  </si>
  <si>
    <t xml:space="preserve">       11дз/4э</t>
  </si>
  <si>
    <t>21дз/13э</t>
  </si>
  <si>
    <t>2. Сводные данные по бюджету времени (в неделях)</t>
  </si>
  <si>
    <t>3. план учебного процесса (основная образовательная программа СПО)</t>
  </si>
  <si>
    <t>4. перечень кабинетов, лабораторий, мастерских и др. помещений для подготовки квалифицированных рабочих, служащих по профессии 23.01.03 Автомеханик</t>
  </si>
  <si>
    <t>5. Пояснительная записка</t>
  </si>
  <si>
    <t>5.1.Нормативная база реализации ОПОП</t>
  </si>
  <si>
    <t>5.2. Организация учебного процесса и режим занятий:</t>
  </si>
  <si>
    <t>5.3.Общеобразовательный цикл</t>
  </si>
  <si>
    <t xml:space="preserve">5.4.Формирование вариативной части ОПОП </t>
  </si>
  <si>
    <t>Настоящий учебный план Смоленского областного государственного бюджетного  профессионального образовательного учреждения  "Козловский многопрофильный аграрный колледж" разработан на основе Федерального государственного образовательного стандарта  среднего профессионального образования по профессии 23.01.03 Автомеханик,   утвержденного приказом Министерства образования и науки Российской Федерации № 701  от 02.08. 2013 года,    зарегистрированного Министерством  юстиции России рег.№ 29498  от 20 августа  2013 года,    ( в соответствии с приказом Министерства образования и науки РФ от 9 апреля 2015 года №389 "О внесении изменений в Федеральные государственные образовательные стандарты среднего профессионального образования"), профиль получаемого профессионального образования - технический.  Устава смоленского областного государственного бюджетного  профессионального образовательного учреждения "Козловский  многопрофильный аграрный колледж".</t>
  </si>
  <si>
    <t>Профессиональные и квалификационные требования "Водитель транспортного средства категории "С" (водитель грузового автомобиля), утверждены Приказом Министерства транспорта Росии от 28.09.2015 № 287 н) зарегистрирован в Минюсте РФ 9 декабря 2015 г., регистрационный № 40032 и вступимшим в силу 14 июля 2016 г.</t>
  </si>
  <si>
    <t>Письмо  Минобрнауки России от 17.03.2015г. №06-259   «О направлении доработанных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ФГОС и получаемой профессии или специальности СПО»;</t>
  </si>
  <si>
    <t>Рекомендации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Протокол № 3 от 25 мая 2017 года  ФГАУ ФИРО.</t>
  </si>
  <si>
    <t>Приказ Министерства образования и науки Российской Федерации от 14.06.2013 г.№464 п.23 «Об утверждении Порядка организации осуществления образовательной деятельности по образовательным программам среднего  профессионального образования»;</t>
  </si>
  <si>
    <t>Приказ Министерства образования и науки РФ (Минобрнауки России) от 07.06 2017 г. № 506   «О внесении изменений в феднральный компонент государственных образовательных стандартов начального общего, основного общего и среднего (полного) общего образования, утвержденный приказом Министерства  образования российской Федерации от 5 марта 2004 г. №1089"</t>
  </si>
  <si>
    <t>Приказ Министерства образования и науки РФ (Минобрнауки России) от 18.04 2013 г. №291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 (ред. от 18.08.2016 г.)</t>
  </si>
  <si>
    <t>Методические рекомендации по разработке основных профессиональных образовательных программ и дополнительных профессиональных программ с учетом существующих профессиональных стандартов, утвержденные Министерством образования и науки РФ от 22.01.2015 г. №ДЛ – 1/05вн;</t>
  </si>
  <si>
    <t>Получение среднего профессионального образования на базе основного общего образования осуществляется с одновременным получением среднего общего образования в пределах данной образовательной программы. Умения и знания, получаемые обучающимися при освоении учебных дисциплин общеобразовательного цикла, углубляются и расширяются в процессе изучения дисциплин общеобразовательного цикла, а также отдельных дисциплин профессионального учебного цикла. Качество освоения учебных дисциплин общеобразовательного цикла оценивается в процессе текущего контроля и промежуточной аттестации. В соответствии со спецификой профессии определен технический профиль. На изучение обязательных  дисциплин и дисциплин по выбору запланировано 2052 часа.Согласно приказа Минобрнауки России от 07.06.2017 № 506 в общеобразовательный цикл, профильные общеобразовательные предметы внесена учебная дисциплина "Астрономия" в объёме 39 часов. Введена учебная дисциплина -Родная литература в объеме - 78 часов.</t>
  </si>
  <si>
    <t>Текущий контроль по учебным дисциплинам общеобразовательного цикла проводится в пределах учебного времени, отведенную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обучающимися) - в соответствии с Федеральным государственным стандартом среднего общего образования( с изменениями на 29 июня 2017 года) - введена дисциплина Психология личности и профессиональное самоопределение, в связи с подготовкой обучающихся  к индивидуальному проектированию в процессе обучения и в будующей профессиональной деятельности. Для реализации требований ФГОС среднего полного общего образования в пределах ОП СПО использованы Программы общеобразовательных дисциплиндля профессиональных образовательных организаций, рекомендованные научно - методическим советом  Центра профессионального образования ФГАУ "ФИРО" (протокол №2 от 26.03.2015)</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</si>
</sst>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 #,##0_-;_-* &quot;-&quot;_-;_-@_-"/>
    <numFmt numFmtId="44" formatCode="_-* #,##0.00&quot;р.&quot;_-;\-* #,##0.00&quot;р.&quot;_-;_-* &quot;-&quot;??&quot;р.&quot;_-;_-@_-"/>
    <numFmt numFmtId="43" formatCode="_-* #,##0.00_-;\-* #,##0.00_-;_-* &quot;-&quot;??_-;_-@_-"/>
    <numFmt numFmtId="164" formatCode="_-* #,##0_р_._-;\-* #,##0_р_._-;_-* &quot;-&quot;_р_._-;_-@_-"/>
    <numFmt numFmtId="165" formatCode="_-* #,##0.00_р_._-;\-* #,##0.00_р_._-;_-* &quot;-&quot;??_р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8">
    <font>
      <sz val="11"/>
      <color theme="1"/>
      <name val="Calibri"/>
      <family val="2"/>
    </font>
    <font>
      <sz val="11"/>
      <color indexed="8"/>
      <name val="Calibri"/>
      <family val="2"/>
    </font>
    <font>
      <b/>
      <sz val="11"/>
      <color indexed="8"/>
      <name val="Calibri"/>
      <family val="2"/>
    </font>
    <font>
      <sz val="10"/>
      <color indexed="8"/>
      <name val="Times New Roman"/>
      <family val="1"/>
    </font>
    <font>
      <b/>
      <sz val="10"/>
      <color indexed="8"/>
      <name val="Times New Roman"/>
      <family val="1"/>
    </font>
    <font>
      <i/>
      <sz val="10"/>
      <color indexed="8"/>
      <name val="Times New Roman"/>
      <family val="1"/>
    </font>
    <font>
      <sz val="11"/>
      <color indexed="8"/>
      <name val="Times New Roman"/>
      <family val="1"/>
    </font>
    <font>
      <b/>
      <sz val="11"/>
      <color indexed="8"/>
      <name val="Times New Roman"/>
      <family val="1"/>
    </font>
    <font>
      <b/>
      <i/>
      <sz val="10"/>
      <color indexed="8"/>
      <name val="Times New Roman"/>
      <family val="1"/>
    </font>
    <font>
      <sz val="8"/>
      <name val="Calibri"/>
      <family val="2"/>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12"/>
      <color indexed="8"/>
      <name val="Calibri"/>
      <family val="2"/>
    </font>
    <font>
      <b/>
      <i/>
      <sz val="12"/>
      <color indexed="8"/>
      <name val="Times New Roman"/>
      <family val="1"/>
    </font>
    <font>
      <sz val="10"/>
      <color indexed="8"/>
      <name val="Calibri"/>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theme="1"/>
      <name val="Calibri"/>
      <family val="2"/>
    </font>
    <font>
      <b/>
      <sz val="12"/>
      <color theme="1"/>
      <name val="Times New Roman"/>
      <family val="1"/>
    </font>
    <font>
      <b/>
      <sz val="12"/>
      <color rgb="FF000000"/>
      <name val="Times New Roman"/>
      <family val="1"/>
    </font>
    <font>
      <sz val="12"/>
      <color rgb="FF000000"/>
      <name val="Times New Roman"/>
      <family val="1"/>
    </font>
    <font>
      <sz val="11"/>
      <color rgb="FF00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indexed="13"/>
        <bgColor indexed="64"/>
      </patternFill>
    </fill>
    <fill>
      <patternFill patternType="solid">
        <fgColor indexed="46"/>
        <bgColor indexed="64"/>
      </patternFill>
    </fill>
    <fill>
      <patternFill patternType="solid">
        <fgColor indexed="47"/>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style="medium"/>
    </border>
    <border>
      <left style="medium"/>
      <right style="medium"/>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medium"/>
      <top>
        <color indexed="63"/>
      </top>
      <bottom style="thin"/>
    </border>
    <border>
      <left style="thin"/>
      <right style="thin"/>
      <top style="thin"/>
      <bottom style="medium"/>
    </border>
    <border>
      <left style="medium"/>
      <right style="medium"/>
      <top style="medium"/>
      <bottom style="mediu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thin"/>
      <right style="medium"/>
      <top style="thin"/>
      <bottom style="medium"/>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style="thin"/>
      <bottom style="medium"/>
    </border>
    <border>
      <left style="medium"/>
      <right>
        <color indexed="63"/>
      </right>
      <top>
        <color indexed="63"/>
      </top>
      <bottom>
        <color indexed="63"/>
      </bottom>
    </border>
    <border>
      <left style="medium"/>
      <right style="thin"/>
      <top>
        <color indexed="63"/>
      </top>
      <bottom>
        <color indexed="63"/>
      </bottom>
    </border>
    <border>
      <left style="medium"/>
      <right style="medium"/>
      <top style="thin"/>
      <bottom style="thin"/>
    </border>
    <border>
      <left>
        <color indexed="63"/>
      </left>
      <right>
        <color indexed="63"/>
      </right>
      <top style="thin"/>
      <bottom style="thin"/>
    </border>
    <border>
      <left style="thin"/>
      <right style="medium"/>
      <top>
        <color indexed="63"/>
      </top>
      <bottom>
        <color indexed="63"/>
      </bottom>
    </border>
    <border>
      <left>
        <color indexed="63"/>
      </left>
      <right style="thin"/>
      <top>
        <color indexed="63"/>
      </top>
      <bottom>
        <color indexed="63"/>
      </bottom>
    </border>
    <border>
      <left style="thin"/>
      <right style="medium"/>
      <top>
        <color indexed="63"/>
      </top>
      <bottom style="medium"/>
    </border>
    <border>
      <left style="thin"/>
      <right style="thin"/>
      <top>
        <color indexed="63"/>
      </top>
      <bottom style="medium"/>
    </border>
    <border>
      <left>
        <color indexed="63"/>
      </left>
      <right style="thin"/>
      <top style="thin"/>
      <bottom style="medium"/>
    </border>
    <border>
      <left>
        <color indexed="63"/>
      </left>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style="medium"/>
      <top style="medium"/>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style="thin"/>
      <right>
        <color indexed="63"/>
      </right>
      <top style="thin"/>
      <bottom style="thin"/>
    </border>
    <border>
      <left>
        <color indexed="63"/>
      </left>
      <right style="medium"/>
      <top style="thin"/>
      <bottom style="thin"/>
    </border>
    <border>
      <left style="thin"/>
      <right>
        <color indexed="63"/>
      </right>
      <top style="medium"/>
      <bottom>
        <color indexed="63"/>
      </bottom>
    </border>
    <border>
      <left>
        <color indexed="63"/>
      </left>
      <right style="medium"/>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51" fillId="32" borderId="0" applyNumberFormat="0" applyBorder="0" applyAlignment="0" applyProtection="0"/>
  </cellStyleXfs>
  <cellXfs count="362">
    <xf numFmtId="0" fontId="0" fillId="0" borderId="0" xfId="0" applyFont="1" applyAlignment="1">
      <alignment/>
    </xf>
    <xf numFmtId="0" fontId="3" fillId="0" borderId="10" xfId="0" applyFont="1" applyBorder="1" applyAlignment="1">
      <alignment vertical="top" wrapText="1"/>
    </xf>
    <xf numFmtId="0" fontId="3" fillId="0" borderId="10" xfId="0" applyFont="1" applyBorder="1" applyAlignment="1">
      <alignment horizontal="center" vertical="top" wrapText="1"/>
    </xf>
    <xf numFmtId="0" fontId="4" fillId="0" borderId="11" xfId="0" applyFont="1" applyBorder="1" applyAlignment="1">
      <alignment horizontal="center" vertical="top" wrapText="1"/>
    </xf>
    <xf numFmtId="0" fontId="4" fillId="0" borderId="10" xfId="0" applyFont="1" applyBorder="1" applyAlignment="1">
      <alignment horizontal="center"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5" fillId="0" borderId="10" xfId="0" applyFont="1" applyBorder="1" applyAlignment="1">
      <alignment horizontal="center" vertical="top" wrapText="1"/>
    </xf>
    <xf numFmtId="0" fontId="3" fillId="0" borderId="11" xfId="0" applyFont="1" applyBorder="1" applyAlignment="1">
      <alignment vertical="top" wrapText="1"/>
    </xf>
    <xf numFmtId="0" fontId="6" fillId="0" borderId="10" xfId="0" applyFont="1" applyBorder="1" applyAlignment="1">
      <alignment vertical="top" wrapText="1"/>
    </xf>
    <xf numFmtId="0" fontId="6" fillId="0" borderId="10" xfId="0" applyFont="1" applyBorder="1" applyAlignment="1">
      <alignment horizontal="center" vertical="top" wrapText="1"/>
    </xf>
    <xf numFmtId="0" fontId="7" fillId="0" borderId="10" xfId="0" applyFont="1" applyBorder="1" applyAlignment="1">
      <alignment horizontal="center" vertical="top" wrapText="1"/>
    </xf>
    <xf numFmtId="0" fontId="8" fillId="0" borderId="10" xfId="0" applyFont="1" applyBorder="1" applyAlignment="1">
      <alignment horizontal="center" vertical="top" wrapText="1"/>
    </xf>
    <xf numFmtId="0" fontId="6" fillId="33" borderId="10" xfId="0" applyFont="1" applyFill="1" applyBorder="1" applyAlignment="1">
      <alignment horizontal="center" vertical="top" wrapText="1"/>
    </xf>
    <xf numFmtId="0" fontId="7" fillId="33" borderId="10" xfId="0" applyFont="1" applyFill="1" applyBorder="1" applyAlignment="1">
      <alignment horizontal="center" vertical="top" wrapText="1"/>
    </xf>
    <xf numFmtId="0" fontId="4" fillId="34" borderId="11" xfId="0" applyFont="1" applyFill="1" applyBorder="1" applyAlignment="1">
      <alignment vertical="top" wrapText="1"/>
    </xf>
    <xf numFmtId="0" fontId="4" fillId="34" borderId="10" xfId="0" applyFont="1" applyFill="1" applyBorder="1" applyAlignment="1">
      <alignment vertical="top" wrapText="1"/>
    </xf>
    <xf numFmtId="0" fontId="3" fillId="34" borderId="10" xfId="0" applyFont="1" applyFill="1" applyBorder="1" applyAlignment="1">
      <alignment horizontal="center" vertical="top" wrapText="1"/>
    </xf>
    <xf numFmtId="0" fontId="4" fillId="34" borderId="10" xfId="0" applyFont="1" applyFill="1" applyBorder="1" applyAlignment="1">
      <alignment horizontal="center" vertical="top" wrapText="1"/>
    </xf>
    <xf numFmtId="0" fontId="5" fillId="34" borderId="10" xfId="0" applyFont="1" applyFill="1" applyBorder="1" applyAlignment="1">
      <alignment horizontal="center" vertical="top" wrapText="1"/>
    </xf>
    <xf numFmtId="0" fontId="4" fillId="33" borderId="11" xfId="0" applyFont="1" applyFill="1" applyBorder="1" applyAlignment="1">
      <alignment vertical="top" wrapText="1"/>
    </xf>
    <xf numFmtId="0" fontId="4" fillId="33" borderId="10" xfId="0" applyFont="1" applyFill="1" applyBorder="1" applyAlignment="1">
      <alignment horizontal="center" vertical="top" wrapText="1"/>
    </xf>
    <xf numFmtId="0" fontId="5" fillId="33" borderId="10" xfId="0" applyFont="1" applyFill="1" applyBorder="1" applyAlignment="1">
      <alignment horizontal="center" vertical="top" wrapText="1"/>
    </xf>
    <xf numFmtId="0" fontId="8" fillId="33" borderId="10" xfId="0" applyFont="1" applyFill="1" applyBorder="1" applyAlignment="1">
      <alignment vertical="top" wrapText="1"/>
    </xf>
    <xf numFmtId="0" fontId="8" fillId="33" borderId="10" xfId="0" applyFont="1" applyFill="1" applyBorder="1" applyAlignment="1">
      <alignment horizontal="center" vertical="top" wrapText="1"/>
    </xf>
    <xf numFmtId="0" fontId="3" fillId="33" borderId="10" xfId="0" applyFont="1" applyFill="1" applyBorder="1" applyAlignment="1">
      <alignment horizontal="center" vertical="top" wrapText="1"/>
    </xf>
    <xf numFmtId="0" fontId="7" fillId="35" borderId="10" xfId="0" applyFont="1" applyFill="1" applyBorder="1" applyAlignment="1">
      <alignment horizontal="justify" vertical="top"/>
    </xf>
    <xf numFmtId="0" fontId="5" fillId="35" borderId="10" xfId="0" applyFont="1" applyFill="1" applyBorder="1" applyAlignment="1">
      <alignment horizontal="center" vertical="top" wrapText="1"/>
    </xf>
    <xf numFmtId="0" fontId="3" fillId="35" borderId="10" xfId="0" applyFont="1" applyFill="1" applyBorder="1" applyAlignment="1">
      <alignment horizontal="center" vertical="top" wrapText="1"/>
    </xf>
    <xf numFmtId="0" fontId="7" fillId="35" borderId="10" xfId="0" applyFont="1" applyFill="1" applyBorder="1" applyAlignment="1">
      <alignment vertical="top" wrapText="1"/>
    </xf>
    <xf numFmtId="0" fontId="4" fillId="35" borderId="10" xfId="0" applyFont="1" applyFill="1" applyBorder="1" applyAlignment="1">
      <alignment horizontal="center" vertical="top" wrapText="1"/>
    </xf>
    <xf numFmtId="0" fontId="3" fillId="35" borderId="10" xfId="0" applyNumberFormat="1" applyFont="1" applyFill="1" applyBorder="1" applyAlignment="1">
      <alignment horizontal="center" vertical="top" wrapText="1"/>
    </xf>
    <xf numFmtId="0" fontId="0" fillId="0" borderId="12" xfId="0" applyBorder="1" applyAlignment="1">
      <alignment/>
    </xf>
    <xf numFmtId="0" fontId="2" fillId="0" borderId="12" xfId="0" applyFont="1" applyBorder="1" applyAlignment="1">
      <alignment horizontal="center"/>
    </xf>
    <xf numFmtId="0" fontId="2" fillId="0" borderId="12" xfId="0" applyFont="1" applyBorder="1" applyAlignment="1">
      <alignment/>
    </xf>
    <xf numFmtId="0" fontId="0" fillId="0" borderId="0" xfId="0" applyFill="1" applyAlignment="1">
      <alignment/>
    </xf>
    <xf numFmtId="0" fontId="0" fillId="0" borderId="0" xfId="0" applyAlignment="1">
      <alignment vertical="justify" wrapText="1"/>
    </xf>
    <xf numFmtId="0" fontId="10" fillId="0" borderId="0" xfId="0" applyFont="1" applyAlignment="1">
      <alignment horizontal="left"/>
    </xf>
    <xf numFmtId="0" fontId="0" fillId="0" borderId="0" xfId="0" applyAlignment="1">
      <alignment horizontal="left"/>
    </xf>
    <xf numFmtId="0" fontId="0" fillId="0" borderId="0" xfId="0" applyAlignment="1">
      <alignment horizontal="right" vertical="justify" wrapText="1"/>
    </xf>
    <xf numFmtId="0" fontId="13" fillId="0" borderId="0" xfId="0" applyFont="1" applyAlignment="1">
      <alignment horizontal="left" vertical="justify" wrapText="1"/>
    </xf>
    <xf numFmtId="0" fontId="12" fillId="0" borderId="0" xfId="0" applyFont="1" applyAlignment="1">
      <alignment horizontal="left" vertical="justify" wrapText="1"/>
    </xf>
    <xf numFmtId="0" fontId="0" fillId="0" borderId="0" xfId="0" applyAlignment="1">
      <alignment horizontal="left" vertical="justify" wrapText="1"/>
    </xf>
    <xf numFmtId="0" fontId="14" fillId="0" borderId="0" xfId="0" applyFont="1" applyAlignment="1">
      <alignment vertical="justify" wrapText="1"/>
    </xf>
    <xf numFmtId="0" fontId="11" fillId="0" borderId="11" xfId="0" applyFont="1" applyBorder="1" applyAlignment="1">
      <alignment horizontal="center" vertical="top" wrapText="1"/>
    </xf>
    <xf numFmtId="0" fontId="11" fillId="0" borderId="10" xfId="0" applyFont="1" applyBorder="1" applyAlignment="1">
      <alignment horizontal="center" wrapText="1"/>
    </xf>
    <xf numFmtId="0" fontId="10" fillId="0" borderId="11" xfId="0" applyFont="1" applyBorder="1" applyAlignment="1">
      <alignment horizontal="center" vertical="top" wrapText="1"/>
    </xf>
    <xf numFmtId="0" fontId="10" fillId="0" borderId="10" xfId="0" applyFont="1" applyBorder="1" applyAlignment="1">
      <alignment vertical="top" wrapText="1"/>
    </xf>
    <xf numFmtId="0" fontId="11" fillId="0" borderId="10" xfId="0" applyFont="1" applyBorder="1" applyAlignment="1">
      <alignment vertical="top" wrapText="1"/>
    </xf>
    <xf numFmtId="0" fontId="12" fillId="0" borderId="0" xfId="0" applyFont="1" applyAlignment="1">
      <alignment horizontal="center"/>
    </xf>
    <xf numFmtId="0" fontId="10" fillId="0" borderId="10" xfId="0" applyFont="1" applyBorder="1" applyAlignment="1">
      <alignment horizontal="right" wrapText="1"/>
    </xf>
    <xf numFmtId="0" fontId="11" fillId="0" borderId="10" xfId="0" applyFont="1" applyBorder="1" applyAlignment="1">
      <alignment horizontal="right" wrapText="1"/>
    </xf>
    <xf numFmtId="0" fontId="0" fillId="0" borderId="0" xfId="0" applyNumberFormat="1" applyFill="1" applyAlignment="1">
      <alignment/>
    </xf>
    <xf numFmtId="49" fontId="0" fillId="0" borderId="0" xfId="0" applyNumberFormat="1" applyAlignment="1">
      <alignment/>
    </xf>
    <xf numFmtId="0" fontId="11" fillId="0" borderId="12" xfId="0" applyFont="1" applyBorder="1" applyAlignment="1">
      <alignment horizontal="center" wrapText="1"/>
    </xf>
    <xf numFmtId="0" fontId="11" fillId="0" borderId="12" xfId="0" applyFont="1" applyFill="1" applyBorder="1" applyAlignment="1">
      <alignment horizontal="center" wrapText="1"/>
    </xf>
    <xf numFmtId="0" fontId="10" fillId="0" borderId="13" xfId="0" applyFont="1" applyBorder="1" applyAlignment="1">
      <alignment horizontal="center" wrapText="1"/>
    </xf>
    <xf numFmtId="0" fontId="10" fillId="0" borderId="14" xfId="0" applyFont="1" applyBorder="1" applyAlignment="1">
      <alignment horizontal="center" wrapText="1"/>
    </xf>
    <xf numFmtId="0" fontId="10" fillId="0" borderId="14" xfId="0" applyFont="1" applyFill="1" applyBorder="1" applyAlignment="1">
      <alignment horizontal="center" wrapText="1"/>
    </xf>
    <xf numFmtId="0" fontId="10" fillId="0" borderId="13" xfId="0" applyFont="1" applyFill="1" applyBorder="1" applyAlignment="1">
      <alignment horizontal="center" wrapText="1"/>
    </xf>
    <xf numFmtId="0" fontId="11" fillId="0" borderId="13" xfId="0" applyFont="1" applyBorder="1" applyAlignment="1">
      <alignment horizontal="left" wrapText="1"/>
    </xf>
    <xf numFmtId="0" fontId="11" fillId="0" borderId="12" xfId="0" applyFont="1" applyBorder="1" applyAlignment="1">
      <alignment horizontal="left" vertical="justify" wrapText="1"/>
    </xf>
    <xf numFmtId="0" fontId="11" fillId="36" borderId="15" xfId="0" applyFont="1" applyFill="1" applyBorder="1" applyAlignment="1">
      <alignment wrapText="1"/>
    </xf>
    <xf numFmtId="0" fontId="11" fillId="36" borderId="16" xfId="0" applyFont="1" applyFill="1" applyBorder="1" applyAlignment="1">
      <alignment wrapText="1"/>
    </xf>
    <xf numFmtId="0" fontId="11" fillId="36" borderId="16" xfId="0" applyFont="1" applyFill="1" applyBorder="1" applyAlignment="1">
      <alignment horizontal="center" wrapText="1"/>
    </xf>
    <xf numFmtId="49" fontId="11" fillId="0" borderId="12" xfId="0" applyNumberFormat="1" applyFont="1" applyFill="1" applyBorder="1" applyAlignment="1">
      <alignment horizontal="center" vertical="justify" wrapText="1"/>
    </xf>
    <xf numFmtId="49" fontId="11" fillId="0" borderId="12" xfId="0" applyNumberFormat="1" applyFont="1" applyBorder="1" applyAlignment="1">
      <alignment horizontal="center" vertical="justify" wrapText="1"/>
    </xf>
    <xf numFmtId="0" fontId="10" fillId="0" borderId="15" xfId="0" applyFont="1" applyBorder="1" applyAlignment="1">
      <alignment horizontal="center" wrapText="1"/>
    </xf>
    <xf numFmtId="0" fontId="10" fillId="0" borderId="17" xfId="0" applyFont="1" applyBorder="1" applyAlignment="1">
      <alignment horizontal="center" wrapText="1"/>
    </xf>
    <xf numFmtId="0" fontId="10" fillId="0" borderId="18" xfId="0" applyFont="1" applyBorder="1" applyAlignment="1">
      <alignment horizontal="center" wrapText="1"/>
    </xf>
    <xf numFmtId="0" fontId="10" fillId="0" borderId="19" xfId="0" applyFont="1" applyFill="1" applyBorder="1" applyAlignment="1">
      <alignment horizontal="center" wrapText="1"/>
    </xf>
    <xf numFmtId="0" fontId="10" fillId="0" borderId="18" xfId="0" applyFont="1" applyFill="1" applyBorder="1" applyAlignment="1">
      <alignment horizontal="center" wrapText="1"/>
    </xf>
    <xf numFmtId="0" fontId="10" fillId="0" borderId="19" xfId="0" applyFont="1" applyBorder="1" applyAlignment="1">
      <alignment horizontal="center" wrapText="1"/>
    </xf>
    <xf numFmtId="0" fontId="10" fillId="0" borderId="12" xfId="0" applyFont="1" applyBorder="1" applyAlignment="1">
      <alignment horizontal="center" wrapText="1"/>
    </xf>
    <xf numFmtId="0" fontId="10" fillId="0" borderId="20" xfId="0" applyFont="1" applyBorder="1" applyAlignment="1">
      <alignment horizontal="center" wrapText="1"/>
    </xf>
    <xf numFmtId="0" fontId="10" fillId="0" borderId="11" xfId="0" applyFont="1" applyBorder="1" applyAlignment="1">
      <alignment horizontal="center" textRotation="90" wrapText="1"/>
    </xf>
    <xf numFmtId="0" fontId="10" fillId="0" borderId="21" xfId="0" applyFont="1" applyBorder="1" applyAlignment="1">
      <alignment horizontal="center" textRotation="90" wrapText="1"/>
    </xf>
    <xf numFmtId="0" fontId="11" fillId="0" borderId="22" xfId="0" applyFont="1" applyBorder="1" applyAlignment="1">
      <alignment horizontal="center" wrapText="1"/>
    </xf>
    <xf numFmtId="49" fontId="11" fillId="0" borderId="23" xfId="0" applyNumberFormat="1" applyFont="1" applyBorder="1" applyAlignment="1">
      <alignment horizontal="center" wrapText="1"/>
    </xf>
    <xf numFmtId="0" fontId="11" fillId="0" borderId="13" xfId="0" applyFont="1" applyBorder="1" applyAlignment="1">
      <alignment horizontal="center" wrapText="1"/>
    </xf>
    <xf numFmtId="0" fontId="11" fillId="0" borderId="14" xfId="0" applyFont="1" applyBorder="1" applyAlignment="1">
      <alignment horizontal="center" wrapText="1"/>
    </xf>
    <xf numFmtId="0" fontId="11" fillId="0" borderId="14" xfId="0" applyFont="1" applyFill="1" applyBorder="1" applyAlignment="1">
      <alignment horizontal="center" wrapText="1"/>
    </xf>
    <xf numFmtId="0" fontId="11" fillId="0" borderId="13" xfId="0" applyFont="1" applyFill="1" applyBorder="1" applyAlignment="1">
      <alignment horizontal="center" wrapText="1"/>
    </xf>
    <xf numFmtId="0" fontId="11" fillId="0" borderId="24" xfId="0" applyFont="1" applyBorder="1" applyAlignment="1">
      <alignment horizontal="center" wrapText="1"/>
    </xf>
    <xf numFmtId="49" fontId="11" fillId="0" borderId="24" xfId="0" applyNumberFormat="1" applyFont="1" applyBorder="1" applyAlignment="1">
      <alignment horizontal="center" wrapText="1"/>
    </xf>
    <xf numFmtId="0" fontId="11" fillId="0" borderId="25" xfId="0" applyFont="1" applyBorder="1" applyAlignment="1">
      <alignment horizontal="center" wrapText="1"/>
    </xf>
    <xf numFmtId="0" fontId="11" fillId="0" borderId="26" xfId="0" applyFont="1" applyBorder="1" applyAlignment="1">
      <alignment horizontal="center" wrapText="1"/>
    </xf>
    <xf numFmtId="0" fontId="11" fillId="0" borderId="26" xfId="0" applyFont="1" applyFill="1" applyBorder="1" applyAlignment="1">
      <alignment horizontal="center" wrapText="1"/>
    </xf>
    <xf numFmtId="0" fontId="11" fillId="0" borderId="25" xfId="0" applyFont="1" applyFill="1" applyBorder="1" applyAlignment="1">
      <alignment horizontal="center" wrapText="1"/>
    </xf>
    <xf numFmtId="0" fontId="11" fillId="37" borderId="15" xfId="0" applyFont="1" applyFill="1" applyBorder="1" applyAlignment="1">
      <alignment wrapText="1"/>
    </xf>
    <xf numFmtId="0" fontId="11" fillId="37" borderId="16" xfId="0" applyFont="1" applyFill="1" applyBorder="1" applyAlignment="1">
      <alignment wrapText="1"/>
    </xf>
    <xf numFmtId="49" fontId="11" fillId="37" borderId="16" xfId="0" applyNumberFormat="1" applyFont="1" applyFill="1" applyBorder="1" applyAlignment="1">
      <alignment wrapText="1"/>
    </xf>
    <xf numFmtId="0" fontId="11" fillId="37" borderId="16" xfId="0" applyFont="1" applyFill="1" applyBorder="1" applyAlignment="1">
      <alignment horizontal="center" wrapText="1"/>
    </xf>
    <xf numFmtId="0" fontId="11" fillId="37" borderId="15" xfId="0" applyFont="1" applyFill="1" applyBorder="1" applyAlignment="1">
      <alignment horizontal="center" wrapText="1"/>
    </xf>
    <xf numFmtId="0" fontId="11" fillId="37" borderId="17" xfId="0" applyFont="1" applyFill="1" applyBorder="1" applyAlignment="1">
      <alignment horizontal="center" wrapText="1"/>
    </xf>
    <xf numFmtId="0" fontId="10" fillId="0" borderId="13" xfId="0" applyFont="1" applyBorder="1" applyAlignment="1">
      <alignment wrapText="1"/>
    </xf>
    <xf numFmtId="0" fontId="10" fillId="0" borderId="12" xfId="0" applyFont="1" applyBorder="1" applyAlignment="1">
      <alignment wrapText="1"/>
    </xf>
    <xf numFmtId="49" fontId="10" fillId="0" borderId="12" xfId="0" applyNumberFormat="1" applyFont="1" applyBorder="1" applyAlignment="1">
      <alignment horizontal="center" wrapText="1"/>
    </xf>
    <xf numFmtId="1" fontId="10" fillId="0" borderId="12" xfId="0" applyNumberFormat="1" applyFont="1" applyBorder="1" applyAlignment="1">
      <alignment horizontal="center" wrapText="1"/>
    </xf>
    <xf numFmtId="0" fontId="10" fillId="0" borderId="27" xfId="0" applyFont="1" applyFill="1" applyBorder="1" applyAlignment="1">
      <alignment horizontal="center" wrapText="1"/>
    </xf>
    <xf numFmtId="1" fontId="11" fillId="37" borderId="16" xfId="0" applyNumberFormat="1" applyFont="1" applyFill="1" applyBorder="1" applyAlignment="1">
      <alignment horizontal="center" wrapText="1"/>
    </xf>
    <xf numFmtId="49" fontId="10" fillId="0" borderId="24" xfId="0" applyNumberFormat="1" applyFont="1" applyBorder="1" applyAlignment="1">
      <alignment horizontal="center" wrapText="1"/>
    </xf>
    <xf numFmtId="0" fontId="10" fillId="0" borderId="24" xfId="0" applyFont="1" applyBorder="1" applyAlignment="1">
      <alignment horizontal="center" wrapText="1"/>
    </xf>
    <xf numFmtId="0" fontId="10" fillId="0" borderId="25" xfId="0" applyFont="1" applyBorder="1" applyAlignment="1">
      <alignment horizontal="center" wrapText="1"/>
    </xf>
    <xf numFmtId="0" fontId="10" fillId="0" borderId="26" xfId="0" applyFont="1" applyFill="1" applyBorder="1" applyAlignment="1">
      <alignment horizontal="center" wrapText="1"/>
    </xf>
    <xf numFmtId="49" fontId="10" fillId="0" borderId="28" xfId="0" applyNumberFormat="1" applyFont="1" applyBorder="1" applyAlignment="1">
      <alignment horizontal="center" wrapText="1"/>
    </xf>
    <xf numFmtId="1" fontId="10" fillId="0" borderId="28" xfId="0" applyNumberFormat="1" applyFont="1" applyBorder="1" applyAlignment="1">
      <alignment horizontal="center" wrapText="1"/>
    </xf>
    <xf numFmtId="0" fontId="10" fillId="0" borderId="22" xfId="0" applyFont="1" applyBorder="1" applyAlignment="1">
      <alignment horizontal="center" wrapText="1"/>
    </xf>
    <xf numFmtId="0" fontId="11" fillId="0" borderId="13" xfId="0" applyFont="1" applyFill="1" applyBorder="1" applyAlignment="1">
      <alignment horizontal="left" wrapText="1"/>
    </xf>
    <xf numFmtId="0" fontId="11" fillId="0" borderId="12" xfId="0" applyFont="1" applyFill="1" applyBorder="1" applyAlignment="1">
      <alignment horizontal="left" vertical="justify" wrapText="1"/>
    </xf>
    <xf numFmtId="0" fontId="10" fillId="0" borderId="13" xfId="0" applyFont="1" applyFill="1" applyBorder="1" applyAlignment="1">
      <alignment horizontal="left" wrapText="1"/>
    </xf>
    <xf numFmtId="0" fontId="10" fillId="0" borderId="12" xfId="0" applyFont="1" applyFill="1" applyBorder="1" applyAlignment="1">
      <alignment horizontal="left" vertical="justify" wrapText="1"/>
    </xf>
    <xf numFmtId="49" fontId="10" fillId="0" borderId="12" xfId="0" applyNumberFormat="1" applyFont="1" applyFill="1" applyBorder="1" applyAlignment="1">
      <alignment horizontal="center" vertical="justify" wrapText="1"/>
    </xf>
    <xf numFmtId="0" fontId="10" fillId="0" borderId="12" xfId="0" applyFont="1" applyFill="1" applyBorder="1" applyAlignment="1">
      <alignment horizontal="center" wrapText="1"/>
    </xf>
    <xf numFmtId="0" fontId="10" fillId="0" borderId="13" xfId="0" applyFont="1" applyBorder="1" applyAlignment="1">
      <alignment horizontal="left" wrapText="1"/>
    </xf>
    <xf numFmtId="0" fontId="10" fillId="0" borderId="12" xfId="0" applyFont="1" applyBorder="1" applyAlignment="1">
      <alignment horizontal="left" vertical="justify" wrapText="1"/>
    </xf>
    <xf numFmtId="49" fontId="10" fillId="0" borderId="12" xfId="0" applyNumberFormat="1" applyFont="1" applyBorder="1" applyAlignment="1">
      <alignment horizontal="center" vertical="justify" wrapText="1"/>
    </xf>
    <xf numFmtId="0" fontId="11" fillId="0" borderId="29" xfId="0" applyFont="1" applyBorder="1" applyAlignment="1">
      <alignment horizontal="left" wrapText="1"/>
    </xf>
    <xf numFmtId="0" fontId="10" fillId="0" borderId="29" xfId="0" applyFont="1" applyBorder="1" applyAlignment="1">
      <alignment horizontal="center" wrapText="1"/>
    </xf>
    <xf numFmtId="0" fontId="10" fillId="0" borderId="29" xfId="0" applyFont="1" applyBorder="1" applyAlignment="1">
      <alignment horizontal="left" wrapText="1"/>
    </xf>
    <xf numFmtId="49" fontId="10" fillId="0" borderId="22" xfId="0" applyNumberFormat="1" applyFont="1" applyBorder="1" applyAlignment="1">
      <alignment horizontal="center" vertical="justify" wrapText="1"/>
    </xf>
    <xf numFmtId="0" fontId="10" fillId="0" borderId="22" xfId="0" applyFont="1" applyFill="1" applyBorder="1" applyAlignment="1">
      <alignment horizontal="center" wrapText="1"/>
    </xf>
    <xf numFmtId="0" fontId="10" fillId="0" borderId="30" xfId="0" applyFont="1" applyBorder="1" applyAlignment="1">
      <alignment horizontal="center" wrapText="1"/>
    </xf>
    <xf numFmtId="0" fontId="11" fillId="0" borderId="22" xfId="0" applyFont="1" applyBorder="1" applyAlignment="1">
      <alignment horizontal="left" vertical="justify" wrapText="1"/>
    </xf>
    <xf numFmtId="0" fontId="10" fillId="0" borderId="13" xfId="0" applyFont="1" applyBorder="1" applyAlignment="1">
      <alignment vertical="top" wrapText="1"/>
    </xf>
    <xf numFmtId="0" fontId="10" fillId="0" borderId="14" xfId="0" applyFont="1" applyFill="1" applyBorder="1" applyAlignment="1">
      <alignment vertical="top" wrapText="1"/>
    </xf>
    <xf numFmtId="0" fontId="10" fillId="0" borderId="31" xfId="0" applyFont="1" applyBorder="1" applyAlignment="1">
      <alignment vertical="top" wrapText="1"/>
    </xf>
    <xf numFmtId="0" fontId="10" fillId="0" borderId="27" xfId="0" applyFont="1" applyFill="1" applyBorder="1" applyAlignment="1">
      <alignment vertical="top" wrapText="1"/>
    </xf>
    <xf numFmtId="0" fontId="14" fillId="0" borderId="0" xfId="0" applyFont="1" applyAlignment="1">
      <alignment/>
    </xf>
    <xf numFmtId="49" fontId="14" fillId="0" borderId="0" xfId="0" applyNumberFormat="1" applyFont="1" applyAlignment="1">
      <alignment/>
    </xf>
    <xf numFmtId="0" fontId="14" fillId="0" borderId="0" xfId="0" applyFont="1" applyFill="1" applyAlignment="1">
      <alignment/>
    </xf>
    <xf numFmtId="0" fontId="10" fillId="0" borderId="0" xfId="0" applyFont="1" applyAlignment="1">
      <alignment/>
    </xf>
    <xf numFmtId="0" fontId="10" fillId="0" borderId="0" xfId="0" applyFont="1" applyFill="1" applyAlignment="1">
      <alignment/>
    </xf>
    <xf numFmtId="0" fontId="10" fillId="0" borderId="0" xfId="0" applyFont="1" applyAlignment="1">
      <alignment/>
    </xf>
    <xf numFmtId="0" fontId="10" fillId="0" borderId="0" xfId="0" applyFont="1" applyFill="1" applyAlignment="1">
      <alignment/>
    </xf>
    <xf numFmtId="49" fontId="10" fillId="0" borderId="0" xfId="0" applyNumberFormat="1" applyFont="1" applyAlignment="1">
      <alignment/>
    </xf>
    <xf numFmtId="0" fontId="11" fillId="37" borderId="18" xfId="0" applyFont="1" applyFill="1" applyBorder="1" applyAlignment="1">
      <alignment wrapText="1"/>
    </xf>
    <xf numFmtId="0" fontId="11" fillId="37" borderId="22" xfId="0" applyFont="1" applyFill="1" applyBorder="1" applyAlignment="1">
      <alignment wrapText="1"/>
    </xf>
    <xf numFmtId="49" fontId="11" fillId="37" borderId="22" xfId="0" applyNumberFormat="1" applyFont="1" applyFill="1" applyBorder="1" applyAlignment="1">
      <alignment wrapText="1"/>
    </xf>
    <xf numFmtId="0" fontId="11" fillId="37" borderId="22" xfId="0" applyFont="1" applyFill="1" applyBorder="1" applyAlignment="1">
      <alignment horizontal="center" wrapText="1"/>
    </xf>
    <xf numFmtId="0" fontId="11" fillId="37" borderId="18" xfId="0" applyFont="1" applyFill="1" applyBorder="1" applyAlignment="1">
      <alignment horizontal="center" wrapText="1"/>
    </xf>
    <xf numFmtId="0" fontId="11" fillId="37" borderId="19" xfId="0" applyFont="1" applyFill="1" applyBorder="1" applyAlignment="1">
      <alignment horizontal="center" wrapText="1"/>
    </xf>
    <xf numFmtId="0" fontId="11" fillId="38" borderId="13" xfId="0" applyFont="1" applyFill="1" applyBorder="1" applyAlignment="1">
      <alignment wrapText="1"/>
    </xf>
    <xf numFmtId="0" fontId="11" fillId="38" borderId="12" xfId="0" applyFont="1" applyFill="1" applyBorder="1" applyAlignment="1">
      <alignment wrapText="1"/>
    </xf>
    <xf numFmtId="49" fontId="11" fillId="38" borderId="12" xfId="0" applyNumberFormat="1" applyFont="1" applyFill="1" applyBorder="1" applyAlignment="1">
      <alignment horizontal="center" wrapText="1"/>
    </xf>
    <xf numFmtId="0" fontId="11" fillId="38" borderId="12" xfId="0" applyFont="1" applyFill="1" applyBorder="1" applyAlignment="1">
      <alignment horizontal="center" wrapText="1"/>
    </xf>
    <xf numFmtId="0" fontId="11" fillId="38" borderId="13" xfId="0" applyFont="1" applyFill="1" applyBorder="1" applyAlignment="1">
      <alignment horizontal="center" wrapText="1"/>
    </xf>
    <xf numFmtId="0" fontId="11" fillId="38" borderId="14" xfId="0" applyFont="1" applyFill="1" applyBorder="1" applyAlignment="1">
      <alignment horizontal="center" wrapText="1"/>
    </xf>
    <xf numFmtId="0" fontId="52" fillId="0" borderId="0" xfId="0" applyFont="1" applyAlignment="1">
      <alignment/>
    </xf>
    <xf numFmtId="0" fontId="0" fillId="0" borderId="32" xfId="0" applyFill="1" applyBorder="1" applyAlignment="1">
      <alignment/>
    </xf>
    <xf numFmtId="0" fontId="0" fillId="0" borderId="0" xfId="0" applyFill="1" applyBorder="1" applyAlignment="1">
      <alignment/>
    </xf>
    <xf numFmtId="0" fontId="6" fillId="0" borderId="12" xfId="0" applyFont="1" applyBorder="1" applyAlignment="1">
      <alignment horizontal="left" wrapText="1"/>
    </xf>
    <xf numFmtId="0" fontId="6" fillId="0" borderId="24" xfId="0" applyFont="1" applyBorder="1" applyAlignment="1">
      <alignment horizontal="left" wrapText="1"/>
    </xf>
    <xf numFmtId="0" fontId="10" fillId="0" borderId="28" xfId="0" applyFont="1" applyBorder="1" applyAlignment="1">
      <alignment wrapText="1"/>
    </xf>
    <xf numFmtId="0" fontId="10" fillId="0" borderId="28" xfId="0" applyFont="1" applyBorder="1" applyAlignment="1">
      <alignment horizontal="center" wrapText="1"/>
    </xf>
    <xf numFmtId="0" fontId="11" fillId="0" borderId="28" xfId="0" applyFont="1" applyBorder="1" applyAlignment="1">
      <alignment horizontal="center" wrapText="1"/>
    </xf>
    <xf numFmtId="0" fontId="11" fillId="2" borderId="15" xfId="0" applyFont="1" applyFill="1" applyBorder="1" applyAlignment="1">
      <alignment horizontal="center" wrapText="1"/>
    </xf>
    <xf numFmtId="0" fontId="11" fillId="2" borderId="17" xfId="0" applyFont="1" applyFill="1" applyBorder="1" applyAlignment="1">
      <alignment horizontal="center" wrapText="1"/>
    </xf>
    <xf numFmtId="0" fontId="11" fillId="2" borderId="18" xfId="0" applyFont="1" applyFill="1" applyBorder="1" applyAlignment="1">
      <alignment horizontal="center" wrapText="1"/>
    </xf>
    <xf numFmtId="0" fontId="11" fillId="2" borderId="19" xfId="0" applyFont="1" applyFill="1" applyBorder="1" applyAlignment="1">
      <alignment horizontal="center" wrapText="1"/>
    </xf>
    <xf numFmtId="0" fontId="10" fillId="2" borderId="13" xfId="0" applyFont="1" applyFill="1" applyBorder="1" applyAlignment="1">
      <alignment horizontal="center" wrapText="1"/>
    </xf>
    <xf numFmtId="0" fontId="10" fillId="2" borderId="14" xfId="0" applyFont="1" applyFill="1" applyBorder="1" applyAlignment="1">
      <alignment horizontal="center" wrapText="1"/>
    </xf>
    <xf numFmtId="0" fontId="11" fillId="2" borderId="13" xfId="0" applyFont="1" applyFill="1" applyBorder="1" applyAlignment="1">
      <alignment horizontal="center" wrapText="1"/>
    </xf>
    <xf numFmtId="0" fontId="11" fillId="2" borderId="14" xfId="0" applyFont="1" applyFill="1" applyBorder="1" applyAlignment="1">
      <alignment horizontal="center" wrapText="1"/>
    </xf>
    <xf numFmtId="0" fontId="10" fillId="2" borderId="27" xfId="0" applyFont="1" applyFill="1" applyBorder="1" applyAlignment="1">
      <alignment horizontal="center" wrapText="1"/>
    </xf>
    <xf numFmtId="0" fontId="10" fillId="2" borderId="33" xfId="0" applyFont="1" applyFill="1" applyBorder="1" applyAlignment="1">
      <alignment horizontal="center" wrapText="1"/>
    </xf>
    <xf numFmtId="0" fontId="10" fillId="2" borderId="26" xfId="0" applyFont="1" applyFill="1" applyBorder="1" applyAlignment="1">
      <alignment horizontal="center" wrapText="1"/>
    </xf>
    <xf numFmtId="0" fontId="10" fillId="2" borderId="25" xfId="0" applyFont="1" applyFill="1" applyBorder="1" applyAlignment="1">
      <alignment horizontal="center" wrapText="1"/>
    </xf>
    <xf numFmtId="0" fontId="10" fillId="2" borderId="29" xfId="0" applyFont="1" applyFill="1" applyBorder="1" applyAlignment="1">
      <alignment horizontal="center" wrapText="1"/>
    </xf>
    <xf numFmtId="0" fontId="10" fillId="2" borderId="30" xfId="0" applyFont="1" applyFill="1" applyBorder="1" applyAlignment="1">
      <alignment horizontal="center" wrapText="1"/>
    </xf>
    <xf numFmtId="0" fontId="10" fillId="2" borderId="19" xfId="0" applyFont="1" applyFill="1" applyBorder="1" applyAlignment="1">
      <alignment horizontal="center" wrapText="1"/>
    </xf>
    <xf numFmtId="0" fontId="10" fillId="2" borderId="13" xfId="0" applyFont="1" applyFill="1" applyBorder="1" applyAlignment="1">
      <alignment vertical="top" wrapText="1"/>
    </xf>
    <xf numFmtId="0" fontId="10" fillId="2" borderId="14" xfId="0" applyFont="1" applyFill="1" applyBorder="1" applyAlignment="1">
      <alignment vertical="top" wrapText="1"/>
    </xf>
    <xf numFmtId="0" fontId="10" fillId="2" borderId="31" xfId="0" applyFont="1" applyFill="1" applyBorder="1" applyAlignment="1">
      <alignment vertical="top" wrapText="1"/>
    </xf>
    <xf numFmtId="0" fontId="10" fillId="2" borderId="27" xfId="0" applyFont="1" applyFill="1" applyBorder="1" applyAlignment="1">
      <alignment vertical="top" wrapText="1"/>
    </xf>
    <xf numFmtId="0" fontId="11" fillId="10" borderId="15" xfId="0" applyFont="1" applyFill="1" applyBorder="1" applyAlignment="1">
      <alignment horizontal="center" wrapText="1"/>
    </xf>
    <xf numFmtId="0" fontId="11" fillId="10" borderId="17" xfId="0" applyFont="1" applyFill="1" applyBorder="1" applyAlignment="1">
      <alignment horizontal="center" wrapText="1"/>
    </xf>
    <xf numFmtId="0" fontId="11" fillId="10" borderId="18" xfId="0" applyFont="1" applyFill="1" applyBorder="1" applyAlignment="1">
      <alignment horizontal="center" wrapText="1"/>
    </xf>
    <xf numFmtId="0" fontId="11" fillId="10" borderId="19" xfId="0" applyFont="1" applyFill="1" applyBorder="1" applyAlignment="1">
      <alignment horizontal="center" wrapText="1"/>
    </xf>
    <xf numFmtId="0" fontId="10" fillId="10" borderId="13" xfId="0" applyFont="1" applyFill="1" applyBorder="1" applyAlignment="1">
      <alignment horizontal="center" wrapText="1"/>
    </xf>
    <xf numFmtId="0" fontId="10" fillId="10" borderId="14" xfId="0" applyFont="1" applyFill="1" applyBorder="1" applyAlignment="1">
      <alignment horizontal="center" wrapText="1"/>
    </xf>
    <xf numFmtId="0" fontId="11" fillId="10" borderId="13" xfId="0" applyFont="1" applyFill="1" applyBorder="1" applyAlignment="1">
      <alignment horizontal="center" wrapText="1"/>
    </xf>
    <xf numFmtId="0" fontId="11" fillId="10" borderId="14" xfId="0" applyFont="1" applyFill="1" applyBorder="1" applyAlignment="1">
      <alignment horizontal="center" wrapText="1"/>
    </xf>
    <xf numFmtId="0" fontId="10" fillId="10" borderId="27" xfId="0" applyFont="1" applyFill="1" applyBorder="1" applyAlignment="1">
      <alignment horizontal="center" wrapText="1"/>
    </xf>
    <xf numFmtId="0" fontId="10" fillId="10" borderId="25" xfId="0" applyFont="1" applyFill="1" applyBorder="1" applyAlignment="1">
      <alignment horizontal="center" wrapText="1"/>
    </xf>
    <xf numFmtId="0" fontId="10" fillId="10" borderId="26" xfId="0" applyFont="1" applyFill="1" applyBorder="1" applyAlignment="1">
      <alignment horizontal="center" wrapText="1"/>
    </xf>
    <xf numFmtId="0" fontId="10" fillId="10" borderId="29" xfId="0" applyFont="1" applyFill="1" applyBorder="1" applyAlignment="1">
      <alignment horizontal="center" wrapText="1"/>
    </xf>
    <xf numFmtId="0" fontId="10" fillId="10" borderId="30" xfId="0" applyFont="1" applyFill="1" applyBorder="1" applyAlignment="1">
      <alignment horizontal="center" wrapText="1"/>
    </xf>
    <xf numFmtId="0" fontId="10" fillId="10" borderId="13" xfId="0" applyFont="1" applyFill="1" applyBorder="1" applyAlignment="1">
      <alignment vertical="top" wrapText="1"/>
    </xf>
    <xf numFmtId="0" fontId="10" fillId="10" borderId="14" xfId="0" applyFont="1" applyFill="1" applyBorder="1" applyAlignment="1">
      <alignment vertical="top" wrapText="1"/>
    </xf>
    <xf numFmtId="0" fontId="10" fillId="10" borderId="31" xfId="0" applyFont="1" applyFill="1" applyBorder="1" applyAlignment="1">
      <alignment vertical="top" wrapText="1"/>
    </xf>
    <xf numFmtId="0" fontId="10" fillId="10" borderId="27" xfId="0" applyFont="1" applyFill="1" applyBorder="1" applyAlignment="1">
      <alignment vertical="top" wrapText="1"/>
    </xf>
    <xf numFmtId="0" fontId="11" fillId="2" borderId="13" xfId="0" applyFont="1" applyFill="1" applyBorder="1" applyAlignment="1">
      <alignment horizontal="center" wrapText="1"/>
    </xf>
    <xf numFmtId="0" fontId="11" fillId="10" borderId="13" xfId="0" applyFont="1" applyFill="1" applyBorder="1" applyAlignment="1">
      <alignment horizontal="center" wrapText="1"/>
    </xf>
    <xf numFmtId="0" fontId="11" fillId="2" borderId="14" xfId="0" applyFont="1" applyFill="1" applyBorder="1" applyAlignment="1">
      <alignment horizontal="center" wrapText="1"/>
    </xf>
    <xf numFmtId="0" fontId="11" fillId="36" borderId="13" xfId="0" applyFont="1" applyFill="1" applyBorder="1" applyAlignment="1">
      <alignment horizontal="center" wrapText="1"/>
    </xf>
    <xf numFmtId="0" fontId="11" fillId="36" borderId="34" xfId="0" applyFont="1" applyFill="1" applyBorder="1" applyAlignment="1">
      <alignment horizontal="center" wrapText="1"/>
    </xf>
    <xf numFmtId="0" fontId="11" fillId="10" borderId="29" xfId="0" applyFont="1" applyFill="1" applyBorder="1" applyAlignment="1">
      <alignment horizontal="center" wrapText="1"/>
    </xf>
    <xf numFmtId="0" fontId="15" fillId="0" borderId="12" xfId="0" applyFont="1" applyFill="1" applyBorder="1" applyAlignment="1">
      <alignment horizontal="center" wrapText="1"/>
    </xf>
    <xf numFmtId="49" fontId="11" fillId="36" borderId="12" xfId="0" applyNumberFormat="1" applyFont="1" applyFill="1" applyBorder="1" applyAlignment="1">
      <alignment wrapText="1"/>
    </xf>
    <xf numFmtId="0" fontId="11" fillId="0" borderId="0" xfId="0" applyFont="1" applyAlignment="1">
      <alignment/>
    </xf>
    <xf numFmtId="0" fontId="53" fillId="0" borderId="0" xfId="0" applyFont="1" applyAlignment="1">
      <alignment/>
    </xf>
    <xf numFmtId="0" fontId="11" fillId="0" borderId="12" xfId="0" applyFont="1" applyBorder="1" applyAlignment="1">
      <alignment horizontal="center" vertical="top" wrapText="1"/>
    </xf>
    <xf numFmtId="0" fontId="10" fillId="0" borderId="12" xfId="0" applyFont="1" applyBorder="1" applyAlignment="1">
      <alignment horizontal="center" vertical="top" wrapText="1"/>
    </xf>
    <xf numFmtId="0" fontId="11" fillId="0" borderId="12" xfId="0" applyFont="1" applyBorder="1" applyAlignment="1">
      <alignment vertical="top" wrapText="1"/>
    </xf>
    <xf numFmtId="0" fontId="10" fillId="0" borderId="12" xfId="0" applyFont="1" applyBorder="1" applyAlignment="1">
      <alignment vertical="top" wrapText="1"/>
    </xf>
    <xf numFmtId="0" fontId="10" fillId="0" borderId="12" xfId="0" applyFont="1" applyFill="1" applyBorder="1" applyAlignment="1">
      <alignment vertical="top" wrapText="1"/>
    </xf>
    <xf numFmtId="0" fontId="10" fillId="0" borderId="24" xfId="0" applyFont="1" applyBorder="1" applyAlignment="1">
      <alignment horizontal="center" vertical="top" wrapText="1"/>
    </xf>
    <xf numFmtId="0" fontId="11" fillId="0" borderId="24" xfId="0" applyFont="1" applyFill="1" applyBorder="1" applyAlignment="1">
      <alignment vertical="top" wrapText="1"/>
    </xf>
    <xf numFmtId="0" fontId="10" fillId="0" borderId="21" xfId="0" applyFont="1" applyFill="1" applyBorder="1" applyAlignment="1">
      <alignment horizontal="center" vertical="top" wrapText="1"/>
    </xf>
    <xf numFmtId="0" fontId="10" fillId="0" borderId="21" xfId="0" applyFont="1" applyBorder="1" applyAlignment="1">
      <alignment/>
    </xf>
    <xf numFmtId="0" fontId="11" fillId="0" borderId="21" xfId="0" applyFont="1" applyBorder="1" applyAlignment="1">
      <alignment/>
    </xf>
    <xf numFmtId="0" fontId="53" fillId="0" borderId="21" xfId="0" applyFont="1" applyBorder="1" applyAlignment="1">
      <alignment/>
    </xf>
    <xf numFmtId="0" fontId="11" fillId="0" borderId="21" xfId="0" applyFont="1" applyFill="1" applyBorder="1" applyAlignment="1">
      <alignment/>
    </xf>
    <xf numFmtId="0" fontId="10" fillId="0" borderId="21" xfId="0" applyFont="1" applyFill="1" applyBorder="1" applyAlignment="1">
      <alignment/>
    </xf>
    <xf numFmtId="0" fontId="54" fillId="0" borderId="21" xfId="0" applyFont="1" applyBorder="1" applyAlignment="1">
      <alignment/>
    </xf>
    <xf numFmtId="0" fontId="55" fillId="0" borderId="0" xfId="0" applyFont="1" applyAlignment="1">
      <alignment wrapText="1"/>
    </xf>
    <xf numFmtId="0" fontId="55" fillId="0" borderId="0" xfId="0" applyFont="1" applyAlignment="1">
      <alignment horizontal="justify" wrapText="1"/>
    </xf>
    <xf numFmtId="0" fontId="56" fillId="0" borderId="0" xfId="0" applyFont="1" applyAlignment="1">
      <alignment horizontal="justify" wrapText="1"/>
    </xf>
    <xf numFmtId="0" fontId="11" fillId="0" borderId="0" xfId="0" applyFont="1" applyAlignment="1">
      <alignment horizontal="left" vertical="justify" wrapText="1"/>
    </xf>
    <xf numFmtId="0" fontId="52" fillId="0" borderId="0" xfId="0" applyFont="1" applyAlignment="1">
      <alignment horizontal="left" vertical="justify" wrapText="1"/>
    </xf>
    <xf numFmtId="0" fontId="57" fillId="0" borderId="0" xfId="0" applyFont="1" applyAlignment="1">
      <alignment horizontal="justify" wrapText="1"/>
    </xf>
    <xf numFmtId="0" fontId="11" fillId="10" borderId="14" xfId="0" applyFont="1" applyFill="1" applyBorder="1" applyAlignment="1">
      <alignment horizontal="center" wrapText="1"/>
    </xf>
    <xf numFmtId="0" fontId="11" fillId="10" borderId="13" xfId="0" applyFont="1" applyFill="1" applyBorder="1" applyAlignment="1">
      <alignment horizontal="center" wrapText="1"/>
    </xf>
    <xf numFmtId="0" fontId="11" fillId="2" borderId="14" xfId="0" applyFont="1" applyFill="1" applyBorder="1" applyAlignment="1">
      <alignment horizontal="center" wrapText="1"/>
    </xf>
    <xf numFmtId="0" fontId="11" fillId="2" borderId="13" xfId="0" applyFont="1" applyFill="1" applyBorder="1" applyAlignment="1">
      <alignment horizontal="center" wrapText="1"/>
    </xf>
    <xf numFmtId="0" fontId="10" fillId="0" borderId="24" xfId="0" applyFont="1" applyBorder="1" applyAlignment="1">
      <alignment wrapText="1"/>
    </xf>
    <xf numFmtId="1" fontId="10" fillId="0" borderId="24" xfId="0" applyNumberFormat="1" applyFont="1" applyBorder="1" applyAlignment="1">
      <alignment horizontal="center" wrapText="1"/>
    </xf>
    <xf numFmtId="1" fontId="11" fillId="0" borderId="12" xfId="0" applyNumberFormat="1" applyFont="1" applyBorder="1" applyAlignment="1">
      <alignment horizontal="center" wrapText="1"/>
    </xf>
    <xf numFmtId="0" fontId="11" fillId="39" borderId="18" xfId="0" applyFont="1" applyFill="1" applyBorder="1" applyAlignment="1">
      <alignment wrapText="1"/>
    </xf>
    <xf numFmtId="0" fontId="11" fillId="39" borderId="12" xfId="0" applyFont="1" applyFill="1" applyBorder="1" applyAlignment="1">
      <alignment wrapText="1"/>
    </xf>
    <xf numFmtId="1" fontId="11" fillId="39" borderId="12" xfId="0" applyNumberFormat="1" applyFont="1" applyFill="1" applyBorder="1" applyAlignment="1">
      <alignment horizontal="center" wrapText="1"/>
    </xf>
    <xf numFmtId="0" fontId="11" fillId="39" borderId="12" xfId="0" applyFont="1" applyFill="1" applyBorder="1" applyAlignment="1">
      <alignment horizontal="center" wrapText="1"/>
    </xf>
    <xf numFmtId="0" fontId="11" fillId="39" borderId="13" xfId="0" applyFont="1" applyFill="1" applyBorder="1" applyAlignment="1">
      <alignment horizontal="center" wrapText="1"/>
    </xf>
    <xf numFmtId="0" fontId="11" fillId="39" borderId="35" xfId="0" applyFont="1" applyFill="1" applyBorder="1" applyAlignment="1">
      <alignment horizontal="center" wrapText="1"/>
    </xf>
    <xf numFmtId="0" fontId="10" fillId="2" borderId="36" xfId="0" applyFont="1" applyFill="1" applyBorder="1" applyAlignment="1">
      <alignment horizontal="center" wrapText="1"/>
    </xf>
    <xf numFmtId="0" fontId="10" fillId="0" borderId="33" xfId="0" applyFont="1" applyBorder="1" applyAlignment="1">
      <alignment horizontal="center" wrapText="1"/>
    </xf>
    <xf numFmtId="0" fontId="10" fillId="0" borderId="36" xfId="0" applyFont="1" applyFill="1" applyBorder="1" applyAlignment="1">
      <alignment horizontal="center" wrapText="1"/>
    </xf>
    <xf numFmtId="0" fontId="10" fillId="10" borderId="33" xfId="0" applyFont="1" applyFill="1" applyBorder="1" applyAlignment="1">
      <alignment horizontal="center" wrapText="1"/>
    </xf>
    <xf numFmtId="1" fontId="10" fillId="2" borderId="29" xfId="0" applyNumberFormat="1" applyFont="1" applyFill="1" applyBorder="1" applyAlignment="1">
      <alignment horizontal="center" wrapText="1"/>
    </xf>
    <xf numFmtId="0" fontId="11" fillId="2" borderId="37" xfId="0" applyFont="1" applyFill="1" applyBorder="1" applyAlignment="1">
      <alignment horizontal="center" wrapText="1"/>
    </xf>
    <xf numFmtId="1" fontId="10" fillId="0" borderId="14" xfId="0" applyNumberFormat="1" applyFont="1" applyBorder="1" applyAlignment="1">
      <alignment horizontal="center" wrapText="1"/>
    </xf>
    <xf numFmtId="1" fontId="10" fillId="0" borderId="29" xfId="0" applyNumberFormat="1" applyFont="1" applyBorder="1" applyAlignment="1">
      <alignment horizontal="center" wrapText="1"/>
    </xf>
    <xf numFmtId="1" fontId="10" fillId="2" borderId="14" xfId="0" applyNumberFormat="1" applyFont="1" applyFill="1" applyBorder="1" applyAlignment="1">
      <alignment horizontal="center" wrapText="1"/>
    </xf>
    <xf numFmtId="0" fontId="11" fillId="2" borderId="38" xfId="0" applyFont="1" applyFill="1" applyBorder="1" applyAlignment="1">
      <alignment horizontal="center" wrapText="1"/>
    </xf>
    <xf numFmtId="1" fontId="10" fillId="10" borderId="29" xfId="0" applyNumberFormat="1" applyFont="1" applyFill="1" applyBorder="1" applyAlignment="1">
      <alignment horizontal="center" wrapText="1"/>
    </xf>
    <xf numFmtId="0" fontId="11" fillId="10" borderId="37" xfId="0" applyFont="1" applyFill="1" applyBorder="1" applyAlignment="1">
      <alignment horizontal="center" wrapText="1"/>
    </xf>
    <xf numFmtId="1" fontId="10" fillId="0" borderId="14" xfId="0" applyNumberFormat="1" applyFont="1" applyFill="1" applyBorder="1" applyAlignment="1">
      <alignment horizontal="center" wrapText="1"/>
    </xf>
    <xf numFmtId="1" fontId="10" fillId="10" borderId="14" xfId="0" applyNumberFormat="1" applyFont="1" applyFill="1" applyBorder="1" applyAlignment="1">
      <alignment horizontal="center" wrapText="1"/>
    </xf>
    <xf numFmtId="0" fontId="11" fillId="10" borderId="38" xfId="0" applyFont="1" applyFill="1" applyBorder="1" applyAlignment="1">
      <alignment horizontal="center" wrapText="1"/>
    </xf>
    <xf numFmtId="0" fontId="10" fillId="10" borderId="19" xfId="0" applyFont="1" applyFill="1" applyBorder="1" applyAlignment="1">
      <alignment horizontal="center" wrapText="1"/>
    </xf>
    <xf numFmtId="49" fontId="11" fillId="0" borderId="39" xfId="0" applyNumberFormat="1" applyFont="1" applyBorder="1" applyAlignment="1">
      <alignment horizontal="center" wrapText="1"/>
    </xf>
    <xf numFmtId="0" fontId="11" fillId="0" borderId="39" xfId="0" applyFont="1" applyBorder="1" applyAlignment="1">
      <alignment horizontal="center" wrapText="1"/>
    </xf>
    <xf numFmtId="0" fontId="11" fillId="0" borderId="18" xfId="0" applyFont="1" applyBorder="1" applyAlignment="1">
      <alignment horizontal="center" wrapText="1"/>
    </xf>
    <xf numFmtId="0" fontId="11" fillId="0" borderId="19" xfId="0" applyFont="1" applyBorder="1" applyAlignment="1">
      <alignment horizontal="center" wrapText="1"/>
    </xf>
    <xf numFmtId="0" fontId="11" fillId="0" borderId="19" xfId="0" applyFont="1" applyFill="1" applyBorder="1" applyAlignment="1">
      <alignment horizontal="center" wrapText="1"/>
    </xf>
    <xf numFmtId="0" fontId="11" fillId="0" borderId="18" xfId="0" applyFont="1" applyFill="1" applyBorder="1" applyAlignment="1">
      <alignment horizontal="center" wrapText="1"/>
    </xf>
    <xf numFmtId="0" fontId="10" fillId="0" borderId="40" xfId="0" applyFont="1" applyBorder="1" applyAlignment="1">
      <alignment horizontal="left" wrapText="1"/>
    </xf>
    <xf numFmtId="0" fontId="10" fillId="0" borderId="20" xfId="0" applyFont="1" applyBorder="1" applyAlignment="1">
      <alignment horizontal="left" vertical="justify" wrapText="1"/>
    </xf>
    <xf numFmtId="49" fontId="10" fillId="0" borderId="20" xfId="0" applyNumberFormat="1" applyFont="1" applyBorder="1" applyAlignment="1">
      <alignment horizontal="center" vertical="justify" wrapText="1"/>
    </xf>
    <xf numFmtId="0" fontId="10" fillId="0" borderId="20" xfId="0" applyFont="1" applyFill="1" applyBorder="1" applyAlignment="1">
      <alignment horizontal="center" wrapText="1"/>
    </xf>
    <xf numFmtId="0" fontId="10" fillId="0" borderId="27" xfId="0" applyFont="1" applyBorder="1" applyAlignment="1">
      <alignment horizontal="center" wrapText="1"/>
    </xf>
    <xf numFmtId="0" fontId="10" fillId="2" borderId="40" xfId="0" applyFont="1" applyFill="1" applyBorder="1" applyAlignment="1">
      <alignment horizontal="center" wrapText="1"/>
    </xf>
    <xf numFmtId="0" fontId="10" fillId="0" borderId="40" xfId="0" applyFont="1" applyBorder="1" applyAlignment="1">
      <alignment horizontal="center" wrapText="1"/>
    </xf>
    <xf numFmtId="0" fontId="10" fillId="10" borderId="40" xfId="0" applyFont="1" applyFill="1" applyBorder="1" applyAlignment="1">
      <alignment horizontal="center" wrapText="1"/>
    </xf>
    <xf numFmtId="0" fontId="10" fillId="0" borderId="0" xfId="0" applyFont="1" applyBorder="1" applyAlignment="1">
      <alignment/>
    </xf>
    <xf numFmtId="0" fontId="11" fillId="39" borderId="33" xfId="0" applyFont="1" applyFill="1" applyBorder="1" applyAlignment="1">
      <alignment wrapText="1"/>
    </xf>
    <xf numFmtId="0" fontId="11" fillId="39" borderId="28" xfId="0" applyFont="1" applyFill="1" applyBorder="1" applyAlignment="1">
      <alignment wrapText="1"/>
    </xf>
    <xf numFmtId="49" fontId="11" fillId="39" borderId="28" xfId="0" applyNumberFormat="1" applyFont="1" applyFill="1" applyBorder="1" applyAlignment="1">
      <alignment horizontal="center" wrapText="1"/>
    </xf>
    <xf numFmtId="1" fontId="11" fillId="39" borderId="28" xfId="0" applyNumberFormat="1" applyFont="1" applyFill="1" applyBorder="1" applyAlignment="1">
      <alignment horizontal="center" wrapText="1"/>
    </xf>
    <xf numFmtId="0" fontId="11" fillId="39" borderId="28" xfId="0" applyFont="1" applyFill="1" applyBorder="1" applyAlignment="1">
      <alignment horizontal="center" wrapText="1"/>
    </xf>
    <xf numFmtId="0" fontId="11" fillId="39" borderId="38" xfId="0" applyFont="1" applyFill="1" applyBorder="1" applyAlignment="1">
      <alignment horizontal="center" wrapText="1"/>
    </xf>
    <xf numFmtId="0" fontId="11" fillId="39" borderId="41" xfId="0" applyFont="1" applyFill="1" applyBorder="1" applyAlignment="1">
      <alignment horizontal="center" wrapText="1"/>
    </xf>
    <xf numFmtId="0" fontId="3" fillId="0" borderId="42" xfId="0" applyFont="1" applyBorder="1" applyAlignment="1">
      <alignment horizontal="center" vertical="top" wrapText="1"/>
    </xf>
    <xf numFmtId="0" fontId="3" fillId="0" borderId="43" xfId="0" applyFont="1" applyBorder="1" applyAlignment="1">
      <alignment horizontal="center" vertical="top" wrapText="1"/>
    </xf>
    <xf numFmtId="0" fontId="3" fillId="0" borderId="11" xfId="0" applyFont="1" applyBorder="1" applyAlignment="1">
      <alignment horizontal="center" vertical="top" wrapText="1"/>
    </xf>
    <xf numFmtId="0" fontId="5" fillId="0" borderId="42" xfId="0" applyFont="1" applyBorder="1" applyAlignment="1">
      <alignment horizontal="center" vertical="top" wrapText="1"/>
    </xf>
    <xf numFmtId="0" fontId="5" fillId="0" borderId="11" xfId="0" applyFont="1" applyBorder="1" applyAlignment="1">
      <alignment horizontal="center" vertical="top" wrapText="1"/>
    </xf>
    <xf numFmtId="0" fontId="3" fillId="0" borderId="44" xfId="0" applyFont="1" applyBorder="1" applyAlignment="1">
      <alignment horizontal="center" vertical="top" wrapText="1"/>
    </xf>
    <xf numFmtId="0" fontId="3" fillId="0" borderId="45" xfId="0" applyFont="1" applyBorder="1" applyAlignment="1">
      <alignment horizontal="center" vertical="top" wrapText="1"/>
    </xf>
    <xf numFmtId="0" fontId="3" fillId="0" borderId="46" xfId="0" applyFont="1" applyBorder="1" applyAlignment="1">
      <alignment horizontal="center" vertical="top" wrapText="1"/>
    </xf>
    <xf numFmtId="0" fontId="3" fillId="0" borderId="42" xfId="0" applyFont="1" applyBorder="1" applyAlignment="1">
      <alignment vertical="top" wrapText="1"/>
    </xf>
    <xf numFmtId="0" fontId="3" fillId="0" borderId="11" xfId="0" applyFont="1" applyBorder="1" applyAlignment="1">
      <alignment vertical="top" wrapText="1"/>
    </xf>
    <xf numFmtId="0" fontId="4" fillId="0" borderId="42" xfId="0" applyFont="1" applyBorder="1" applyAlignment="1">
      <alignment horizontal="center" vertical="top" wrapText="1"/>
    </xf>
    <xf numFmtId="0" fontId="4" fillId="0" borderId="11" xfId="0" applyFont="1" applyBorder="1" applyAlignment="1">
      <alignment horizontal="center" vertical="top" wrapText="1"/>
    </xf>
    <xf numFmtId="0" fontId="4" fillId="0" borderId="47" xfId="0" applyFont="1" applyBorder="1" applyAlignment="1">
      <alignment horizontal="center" vertical="top" wrapText="1"/>
    </xf>
    <xf numFmtId="0" fontId="4" fillId="0" borderId="48" xfId="0" applyFont="1" applyBorder="1" applyAlignment="1">
      <alignment horizontal="center" vertical="top" wrapText="1"/>
    </xf>
    <xf numFmtId="0" fontId="5" fillId="0" borderId="49" xfId="0" applyFont="1" applyBorder="1" applyAlignment="1">
      <alignment horizontal="center" vertical="top" wrapText="1"/>
    </xf>
    <xf numFmtId="0" fontId="5" fillId="0" borderId="10" xfId="0" applyFont="1" applyBorder="1" applyAlignment="1">
      <alignment horizontal="center" vertical="top" wrapText="1"/>
    </xf>
    <xf numFmtId="0" fontId="2" fillId="0" borderId="44" xfId="0" applyFont="1" applyBorder="1" applyAlignment="1">
      <alignment horizontal="center"/>
    </xf>
    <xf numFmtId="0" fontId="2" fillId="0" borderId="45" xfId="0" applyFont="1" applyBorder="1" applyAlignment="1">
      <alignment horizontal="center"/>
    </xf>
    <xf numFmtId="0" fontId="2" fillId="0" borderId="46" xfId="0" applyFont="1" applyBorder="1" applyAlignment="1">
      <alignment horizontal="center"/>
    </xf>
    <xf numFmtId="0" fontId="11" fillId="0" borderId="42" xfId="0" applyFont="1" applyBorder="1" applyAlignment="1">
      <alignment horizontal="center" wrapText="1"/>
    </xf>
    <xf numFmtId="0" fontId="11" fillId="0" borderId="43" xfId="0" applyFont="1" applyBorder="1" applyAlignment="1">
      <alignment horizontal="center" wrapText="1"/>
    </xf>
    <xf numFmtId="0" fontId="11" fillId="0" borderId="11" xfId="0" applyFont="1" applyBorder="1" applyAlignment="1">
      <alignment horizontal="center" wrapText="1"/>
    </xf>
    <xf numFmtId="0" fontId="12" fillId="0" borderId="0" xfId="0" applyFont="1" applyAlignment="1">
      <alignment horizontal="center"/>
    </xf>
    <xf numFmtId="0" fontId="11" fillId="0" borderId="44" xfId="0" applyFont="1" applyBorder="1" applyAlignment="1">
      <alignment horizontal="center" wrapText="1"/>
    </xf>
    <xf numFmtId="0" fontId="11" fillId="0" borderId="46" xfId="0" applyFont="1" applyBorder="1" applyAlignment="1">
      <alignment horizontal="center" wrapText="1"/>
    </xf>
    <xf numFmtId="0" fontId="11" fillId="0" borderId="50" xfId="0" applyFont="1" applyBorder="1" applyAlignment="1">
      <alignment horizontal="center"/>
    </xf>
    <xf numFmtId="0" fontId="14" fillId="0" borderId="51" xfId="0" applyFont="1" applyBorder="1" applyAlignment="1">
      <alignment horizontal="center"/>
    </xf>
    <xf numFmtId="0" fontId="14" fillId="0" borderId="52" xfId="0" applyFont="1" applyBorder="1" applyAlignment="1">
      <alignment horizontal="center"/>
    </xf>
    <xf numFmtId="0" fontId="14" fillId="0" borderId="0" xfId="0" applyFont="1" applyBorder="1" applyAlignment="1">
      <alignment horizontal="center"/>
    </xf>
    <xf numFmtId="0" fontId="11" fillId="0" borderId="53" xfId="0" applyFont="1" applyBorder="1" applyAlignment="1">
      <alignment horizontal="center" textRotation="90" wrapText="1"/>
    </xf>
    <xf numFmtId="0" fontId="11" fillId="0" borderId="34" xfId="0" applyFont="1" applyBorder="1" applyAlignment="1">
      <alignment horizontal="center" textRotation="90" wrapText="1"/>
    </xf>
    <xf numFmtId="0" fontId="11" fillId="0" borderId="54" xfId="0" applyFont="1" applyBorder="1" applyAlignment="1">
      <alignment horizontal="center" textRotation="90" wrapText="1"/>
    </xf>
    <xf numFmtId="0" fontId="0" fillId="0" borderId="43" xfId="0" applyBorder="1" applyAlignment="1">
      <alignment/>
    </xf>
    <xf numFmtId="0" fontId="0" fillId="0" borderId="11" xfId="0" applyBorder="1" applyAlignment="1">
      <alignment/>
    </xf>
    <xf numFmtId="0" fontId="11" fillId="0" borderId="55" xfId="0" applyFont="1" applyBorder="1" applyAlignment="1">
      <alignment horizontal="center" vertical="top" wrapText="1"/>
    </xf>
    <xf numFmtId="0" fontId="11" fillId="0" borderId="56" xfId="0" applyFont="1" applyBorder="1" applyAlignment="1">
      <alignment horizontal="center" vertical="top" wrapText="1"/>
    </xf>
    <xf numFmtId="0" fontId="11" fillId="0" borderId="13" xfId="0" applyFont="1" applyBorder="1" applyAlignment="1">
      <alignment horizontal="center" wrapText="1"/>
    </xf>
    <xf numFmtId="0" fontId="10" fillId="0" borderId="55" xfId="0" applyFont="1" applyBorder="1" applyAlignment="1">
      <alignment horizontal="center" wrapText="1"/>
    </xf>
    <xf numFmtId="0" fontId="10" fillId="0" borderId="57" xfId="0" applyFont="1" applyBorder="1" applyAlignment="1">
      <alignment horizontal="center" wrapText="1"/>
    </xf>
    <xf numFmtId="0" fontId="11" fillId="2" borderId="13" xfId="0" applyFont="1" applyFill="1" applyBorder="1" applyAlignment="1">
      <alignment horizontal="center" wrapText="1"/>
    </xf>
    <xf numFmtId="0" fontId="0" fillId="0" borderId="44" xfId="0" applyBorder="1" applyAlignment="1">
      <alignment/>
    </xf>
    <xf numFmtId="0" fontId="0" fillId="0" borderId="45" xfId="0" applyBorder="1" applyAlignment="1">
      <alignment/>
    </xf>
    <xf numFmtId="0" fontId="0" fillId="0" borderId="58" xfId="0" applyBorder="1" applyAlignment="1">
      <alignment/>
    </xf>
    <xf numFmtId="0" fontId="10" fillId="0" borderId="59" xfId="0" applyFont="1" applyBorder="1" applyAlignment="1">
      <alignment horizontal="center" wrapText="1"/>
    </xf>
    <xf numFmtId="0" fontId="10" fillId="0" borderId="60" xfId="0" applyFont="1" applyBorder="1" applyAlignment="1">
      <alignment horizontal="center" wrapText="1"/>
    </xf>
    <xf numFmtId="0" fontId="10" fillId="0" borderId="40" xfId="0" applyFont="1" applyBorder="1" applyAlignment="1">
      <alignment horizontal="center" wrapText="1"/>
    </xf>
    <xf numFmtId="0" fontId="11" fillId="0" borderId="12" xfId="0" applyFont="1" applyBorder="1" applyAlignment="1">
      <alignment horizontal="center" textRotation="90" wrapText="1"/>
    </xf>
    <xf numFmtId="0" fontId="11" fillId="0" borderId="20" xfId="0" applyFont="1" applyBorder="1" applyAlignment="1">
      <alignment horizontal="center" textRotation="90" wrapText="1"/>
    </xf>
    <xf numFmtId="0" fontId="10" fillId="0" borderId="12" xfId="0" applyFont="1" applyBorder="1" applyAlignment="1">
      <alignment wrapText="1"/>
    </xf>
    <xf numFmtId="0" fontId="10" fillId="0" borderId="14" xfId="0" applyFont="1" applyBorder="1" applyAlignment="1">
      <alignment wrapText="1"/>
    </xf>
    <xf numFmtId="0" fontId="10" fillId="0" borderId="20" xfId="0" applyFont="1" applyBorder="1" applyAlignment="1">
      <alignment wrapText="1"/>
    </xf>
    <xf numFmtId="0" fontId="10" fillId="0" borderId="27" xfId="0" applyFont="1" applyBorder="1" applyAlignment="1">
      <alignment wrapText="1"/>
    </xf>
    <xf numFmtId="0" fontId="11" fillId="0" borderId="61" xfId="0" applyFont="1" applyBorder="1" applyAlignment="1">
      <alignment wrapText="1"/>
    </xf>
    <xf numFmtId="0" fontId="11" fillId="0" borderId="35" xfId="0" applyFont="1" applyBorder="1" applyAlignment="1">
      <alignment wrapText="1"/>
    </xf>
    <xf numFmtId="0" fontId="11" fillId="0" borderId="29" xfId="0" applyFont="1" applyBorder="1" applyAlignment="1">
      <alignment wrapText="1"/>
    </xf>
    <xf numFmtId="0" fontId="10" fillId="0" borderId="61" xfId="0" applyFont="1" applyBorder="1" applyAlignment="1">
      <alignment wrapText="1"/>
    </xf>
    <xf numFmtId="0" fontId="10" fillId="0" borderId="35" xfId="0" applyFont="1" applyBorder="1" applyAlignment="1">
      <alignment wrapText="1"/>
    </xf>
    <xf numFmtId="0" fontId="10" fillId="0" borderId="29" xfId="0" applyFont="1" applyBorder="1" applyAlignment="1">
      <alignment wrapText="1"/>
    </xf>
    <xf numFmtId="0" fontId="11" fillId="0" borderId="37" xfId="0" applyFont="1" applyBorder="1" applyAlignment="1">
      <alignment horizontal="center" wrapText="1"/>
    </xf>
    <xf numFmtId="0" fontId="11" fillId="0" borderId="28" xfId="0" applyFont="1" applyBorder="1" applyAlignment="1">
      <alignment horizontal="center" wrapText="1"/>
    </xf>
    <xf numFmtId="0" fontId="10" fillId="0" borderId="62" xfId="0" applyFont="1" applyBorder="1" applyAlignment="1">
      <alignment wrapText="1"/>
    </xf>
    <xf numFmtId="0" fontId="10" fillId="0" borderId="15" xfId="0" applyFont="1" applyBorder="1" applyAlignment="1">
      <alignment horizontal="center" wrapText="1"/>
    </xf>
    <xf numFmtId="0" fontId="10" fillId="0" borderId="16" xfId="0" applyFont="1" applyBorder="1" applyAlignment="1">
      <alignment horizontal="center" wrapText="1"/>
    </xf>
    <xf numFmtId="0" fontId="10" fillId="0" borderId="13" xfId="0" applyFont="1" applyBorder="1" applyAlignment="1">
      <alignment horizontal="center" wrapText="1"/>
    </xf>
    <xf numFmtId="0" fontId="10" fillId="0" borderId="12" xfId="0" applyFont="1" applyBorder="1" applyAlignment="1">
      <alignment horizontal="center" wrapText="1"/>
    </xf>
    <xf numFmtId="0" fontId="10" fillId="0" borderId="31" xfId="0" applyFont="1" applyBorder="1" applyAlignment="1">
      <alignment horizontal="center" wrapText="1"/>
    </xf>
    <xf numFmtId="0" fontId="10" fillId="0" borderId="20" xfId="0" applyFont="1" applyBorder="1" applyAlignment="1">
      <alignment horizontal="center" wrapText="1"/>
    </xf>
    <xf numFmtId="0" fontId="11" fillId="0" borderId="49" xfId="0" applyFont="1" applyBorder="1" applyAlignment="1">
      <alignment horizontal="right" wrapText="1"/>
    </xf>
    <xf numFmtId="0" fontId="11" fillId="0" borderId="41" xfId="0" applyFont="1" applyBorder="1" applyAlignment="1">
      <alignment horizontal="right" wrapText="1"/>
    </xf>
    <xf numFmtId="49" fontId="11" fillId="0" borderId="42" xfId="0" applyNumberFormat="1" applyFont="1" applyBorder="1" applyAlignment="1">
      <alignment horizontal="center" wrapText="1"/>
    </xf>
    <xf numFmtId="49" fontId="11" fillId="0" borderId="43" xfId="0" applyNumberFormat="1" applyFont="1" applyBorder="1" applyAlignment="1">
      <alignment horizontal="center" wrapText="1"/>
    </xf>
    <xf numFmtId="49" fontId="11" fillId="0" borderId="11" xfId="0" applyNumberFormat="1" applyFont="1" applyBorder="1" applyAlignment="1">
      <alignment horizontal="center" wrapText="1"/>
    </xf>
    <xf numFmtId="0" fontId="11" fillId="0" borderId="53" xfId="0" applyFont="1" applyBorder="1" applyAlignment="1">
      <alignment textRotation="90" wrapText="1"/>
    </xf>
    <xf numFmtId="0" fontId="11" fillId="0" borderId="34" xfId="0" applyFont="1" applyBorder="1" applyAlignment="1">
      <alignment textRotation="90" wrapText="1"/>
    </xf>
    <xf numFmtId="0" fontId="11" fillId="0" borderId="54" xfId="0" applyFont="1" applyBorder="1" applyAlignment="1">
      <alignment textRotation="90" wrapText="1"/>
    </xf>
    <xf numFmtId="0" fontId="11" fillId="10" borderId="61" xfId="0" applyFont="1" applyFill="1" applyBorder="1" applyAlignment="1">
      <alignment horizontal="center" wrapText="1"/>
    </xf>
    <xf numFmtId="0" fontId="11" fillId="10" borderId="14" xfId="0" applyFont="1" applyFill="1" applyBorder="1" applyAlignment="1">
      <alignment horizontal="center" wrapText="1"/>
    </xf>
    <xf numFmtId="0" fontId="11" fillId="10" borderId="13" xfId="0" applyFont="1" applyFill="1" applyBorder="1" applyAlignment="1">
      <alignment horizontal="center" wrapText="1"/>
    </xf>
    <xf numFmtId="0" fontId="10" fillId="0" borderId="63" xfId="0" applyFont="1" applyBorder="1" applyAlignment="1">
      <alignment wrapText="1"/>
    </xf>
    <xf numFmtId="0" fontId="10" fillId="0" borderId="48" xfId="0" applyFont="1" applyBorder="1" applyAlignment="1">
      <alignment wrapText="1"/>
    </xf>
    <xf numFmtId="0" fontId="10" fillId="0" borderId="23" xfId="0" applyFont="1" applyBorder="1" applyAlignment="1">
      <alignment wrapText="1"/>
    </xf>
    <xf numFmtId="0" fontId="10" fillId="0" borderId="64" xfId="0" applyFont="1" applyBorder="1" applyAlignment="1">
      <alignment wrapText="1"/>
    </xf>
    <xf numFmtId="0" fontId="11" fillId="2" borderId="14" xfId="0" applyFont="1" applyFill="1" applyBorder="1" applyAlignment="1">
      <alignment horizontal="center" wrapText="1"/>
    </xf>
    <xf numFmtId="0" fontId="11" fillId="0" borderId="14" xfId="0" applyFont="1" applyFill="1" applyBorder="1" applyAlignment="1">
      <alignment horizontal="center" wrapText="1"/>
    </xf>
    <xf numFmtId="0" fontId="11" fillId="0" borderId="0" xfId="0" applyFont="1" applyAlignment="1">
      <alignment horizontal="center" wrapText="1"/>
    </xf>
    <xf numFmtId="0" fontId="6" fillId="0" borderId="0" xfId="0" applyFont="1" applyAlignment="1">
      <alignment horizontal="center"/>
    </xf>
    <xf numFmtId="0" fontId="11" fillId="0" borderId="0" xfId="0" applyFont="1" applyAlignment="1">
      <alignment horizontal="center"/>
    </xf>
    <xf numFmtId="0" fontId="10" fillId="0" borderId="0" xfId="0" applyFont="1" applyAlignment="1">
      <alignment horizontal="center"/>
    </xf>
    <xf numFmtId="0" fontId="10"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28"/>
          <c:w val="0.86525"/>
          <c:h val="0.93025"/>
        </c:manualLayout>
      </c:layout>
      <c:barChart>
        <c:barDir val="col"/>
        <c:grouping val="clustered"/>
        <c:varyColors val="0"/>
        <c:ser>
          <c:idx val="0"/>
          <c:order val="0"/>
          <c:tx>
            <c:strRef>
              <c:f>#REF!</c:f>
              <c:strCache>
                <c:ptCount val="1"/>
                <c:pt idx="0">
                  <c:v>#ССЫЛКА!</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#ССЫЛКА!</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#ССЫЛКА!</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3"/>
          <c:order val="3"/>
          <c:tx>
            <c:strRef>
              <c:f>#REF!</c:f>
              <c:strCache>
                <c:ptCount val="1"/>
                <c:pt idx="0">
                  <c:v>#ССЫЛКА!</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4"/>
          <c:order val="4"/>
          <c:tx>
            <c:strRef>
              <c:f>#REF!</c:f>
              <c:strCache>
                <c:ptCount val="1"/>
                <c:pt idx="0">
                  <c:v>#ССЫЛКА!</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5"/>
          <c:order val="5"/>
          <c:tx>
            <c:strRef>
              <c:f>#REF!</c:f>
              <c:strCache>
                <c:ptCount val="1"/>
                <c:pt idx="0">
                  <c:v>#ССЫЛКА!</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6"/>
          <c:order val="6"/>
          <c:tx>
            <c:strRef>
              <c:f>#REF!</c:f>
              <c:strCache>
                <c:ptCount val="1"/>
                <c:pt idx="0">
                  <c:v>#ССЫЛКА!</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7"/>
          <c:order val="7"/>
          <c:tx>
            <c:strRef>
              <c:f>#REF!</c:f>
              <c:strCache>
                <c:ptCount val="1"/>
                <c:pt idx="0">
                  <c:v>#ССЫЛКА!</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36931019"/>
        <c:axId val="10341200"/>
      </c:barChart>
      <c:catAx>
        <c:axId val="36931019"/>
        <c:scaling>
          <c:orientation val="minMax"/>
        </c:scaling>
        <c:axPos val="b"/>
        <c:delete val="0"/>
        <c:numFmt formatCode="General" sourceLinked="1"/>
        <c:majorTickMark val="out"/>
        <c:minorTickMark val="none"/>
        <c:tickLblPos val="nextTo"/>
        <c:spPr>
          <a:ln w="3175">
            <a:solidFill>
              <a:srgbClr val="808080"/>
            </a:solidFill>
          </a:ln>
        </c:spPr>
        <c:crossAx val="10341200"/>
        <c:crosses val="autoZero"/>
        <c:auto val="1"/>
        <c:lblOffset val="100"/>
        <c:tickLblSkip val="1"/>
        <c:noMultiLvlLbl val="0"/>
      </c:catAx>
      <c:valAx>
        <c:axId val="1034120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931019"/>
        <c:crossesAt val="1"/>
        <c:crossBetween val="between"/>
        <c:dispUnits/>
      </c:valAx>
      <c:spPr>
        <a:solidFill>
          <a:srgbClr val="FFFFFF"/>
        </a:solidFill>
        <a:ln w="3175">
          <a:noFill/>
        </a:ln>
      </c:spPr>
    </c:plotArea>
    <c:legend>
      <c:legendPos val="r"/>
      <c:layout>
        <c:manualLayout>
          <c:xMode val="edge"/>
          <c:yMode val="edge"/>
          <c:x val="0.90625"/>
          <c:y val="0.337"/>
          <c:w val="0.08425"/>
          <c:h val="0.32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21"/>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695950"/>
    <xdr:graphicFrame>
      <xdr:nvGraphicFramePr>
        <xdr:cNvPr id="1" name="Chart 1"/>
        <xdr:cNvGraphicFramePr/>
      </xdr:nvGraphicFramePr>
      <xdr:xfrm>
        <a:off x="0" y="0"/>
        <a:ext cx="9239250" cy="56959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2019%20&#1091;&#1095;&#1077;&#1073;&#1085;&#1099;&#1077;%20&#1087;&#1083;&#1072;&#1085;&#1099;%20&#1080;&#1079;&#1084;&#1077;&#1085;&#1077;&#1085;&#1080;&#1103;%20&#1087;&#1088;&#1080;&#1082;&#1072;&#1079;\2019%2035.02.16%20&#1086;&#1073;&#1097;&#1077;&#1086;&#1073;&#1088;&#1072;&#1079;.%20&#1069;&#1082;&#1089;&#1087;&#1083;&#1091;&#1072;&#1090;&#1072;&#1094;&#1080;&#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вариант"/>
      <sheetName val="Диаграмма1"/>
      <sheetName val="сводные данные"/>
      <sheetName val="план учебного процесса"/>
      <sheetName val="пояснения к макету"/>
      <sheetName val="перечень кабинетов"/>
      <sheetName val="титульный"/>
      <sheetName val="Лист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64"/>
  <sheetViews>
    <sheetView zoomScalePageLayoutView="0" workbookViewId="0" topLeftCell="A1">
      <selection activeCell="C65" sqref="C65"/>
    </sheetView>
  </sheetViews>
  <sheetFormatPr defaultColWidth="9.140625" defaultRowHeight="15"/>
  <cols>
    <col min="2" max="2" width="35.28125" style="0" customWidth="1"/>
    <col min="3" max="3" width="8.57421875" style="0" customWidth="1"/>
    <col min="4" max="4" width="12.8515625" style="0" customWidth="1"/>
    <col min="5" max="5" width="7.28125" style="0" customWidth="1"/>
    <col min="8" max="9" width="11.28125" style="0" customWidth="1"/>
    <col min="10" max="10" width="7.421875" style="0" customWidth="1"/>
    <col min="12" max="12" width="14.57421875" style="0" customWidth="1"/>
    <col min="13" max="13" width="15.57421875" style="0" customWidth="1"/>
  </cols>
  <sheetData>
    <row r="1" spans="1:9" ht="29.25" customHeight="1" thickBot="1">
      <c r="A1" s="273" t="s">
        <v>0</v>
      </c>
      <c r="B1" s="273" t="s">
        <v>1</v>
      </c>
      <c r="C1" s="273" t="s">
        <v>2</v>
      </c>
      <c r="D1" s="273" t="s">
        <v>3</v>
      </c>
      <c r="E1" s="278" t="s">
        <v>4</v>
      </c>
      <c r="F1" s="279"/>
      <c r="G1" s="280"/>
      <c r="H1" s="273" t="s">
        <v>5</v>
      </c>
      <c r="I1" s="273" t="s">
        <v>114</v>
      </c>
    </row>
    <row r="2" spans="1:9" ht="14.25" customHeight="1" thickBot="1">
      <c r="A2" s="274"/>
      <c r="B2" s="274"/>
      <c r="C2" s="274"/>
      <c r="D2" s="274"/>
      <c r="E2" s="281" t="s">
        <v>6</v>
      </c>
      <c r="F2" s="278" t="s">
        <v>7</v>
      </c>
      <c r="G2" s="280"/>
      <c r="H2" s="274"/>
      <c r="I2" s="274"/>
    </row>
    <row r="3" spans="1:9" ht="38.25" customHeight="1" thickBot="1">
      <c r="A3" s="275"/>
      <c r="B3" s="275"/>
      <c r="C3" s="275"/>
      <c r="D3" s="275"/>
      <c r="E3" s="282"/>
      <c r="F3" s="1" t="s">
        <v>8</v>
      </c>
      <c r="G3" s="2" t="s">
        <v>9</v>
      </c>
      <c r="H3" s="275"/>
      <c r="I3" s="275"/>
    </row>
    <row r="4" spans="1:9" ht="15.75" thickBot="1">
      <c r="A4" s="3">
        <v>1</v>
      </c>
      <c r="B4" s="4">
        <v>2</v>
      </c>
      <c r="C4" s="4">
        <v>3</v>
      </c>
      <c r="D4" s="4">
        <v>4</v>
      </c>
      <c r="E4" s="4">
        <v>5</v>
      </c>
      <c r="F4" s="4">
        <v>6</v>
      </c>
      <c r="G4" s="4">
        <v>7</v>
      </c>
      <c r="H4" s="4">
        <v>8</v>
      </c>
      <c r="I4" s="4">
        <v>9</v>
      </c>
    </row>
    <row r="5" spans="1:9" ht="42" customHeight="1" thickBot="1">
      <c r="A5" s="3"/>
      <c r="B5" s="5" t="s">
        <v>10</v>
      </c>
      <c r="C5" s="4"/>
      <c r="D5" s="4">
        <f>D6+D14+D17</f>
        <v>4908</v>
      </c>
      <c r="E5" s="4">
        <f>E6+E14+E17</f>
        <v>3384</v>
      </c>
      <c r="F5" s="4">
        <f>F6+F14+F17</f>
        <v>1684</v>
      </c>
      <c r="G5" s="4"/>
      <c r="H5" s="4"/>
      <c r="I5" s="4"/>
    </row>
    <row r="6" spans="1:9" ht="26.25" customHeight="1" thickBot="1">
      <c r="A6" s="15" t="s">
        <v>11</v>
      </c>
      <c r="B6" s="16" t="s">
        <v>12</v>
      </c>
      <c r="C6" s="17"/>
      <c r="D6" s="18">
        <f>SUM(D7:D13)</f>
        <v>948</v>
      </c>
      <c r="E6" s="18">
        <f>SUM(E7:E13)</f>
        <v>632</v>
      </c>
      <c r="F6" s="18">
        <f>SUM(F7:F13)</f>
        <v>426</v>
      </c>
      <c r="G6" s="18"/>
      <c r="H6" s="19"/>
      <c r="I6" s="19"/>
    </row>
    <row r="7" spans="1:17" ht="18.75" customHeight="1" thickBot="1">
      <c r="A7" s="8" t="s">
        <v>13</v>
      </c>
      <c r="B7" s="9" t="s">
        <v>14</v>
      </c>
      <c r="C7" s="10"/>
      <c r="D7" s="4">
        <v>60</v>
      </c>
      <c r="E7" s="13">
        <v>48</v>
      </c>
      <c r="F7" s="13"/>
      <c r="G7" s="13"/>
      <c r="H7" s="14">
        <v>2</v>
      </c>
      <c r="I7" s="14">
        <v>3</v>
      </c>
      <c r="J7" s="35"/>
      <c r="K7" s="35"/>
      <c r="L7" s="35"/>
      <c r="M7" s="35"/>
      <c r="N7" s="35"/>
      <c r="O7" s="35"/>
      <c r="P7" s="35"/>
      <c r="Q7" s="35"/>
    </row>
    <row r="8" spans="1:14" ht="15.75" thickBot="1">
      <c r="A8" s="8" t="s">
        <v>15</v>
      </c>
      <c r="B8" s="9" t="s">
        <v>16</v>
      </c>
      <c r="C8" s="10"/>
      <c r="D8" s="4">
        <v>60</v>
      </c>
      <c r="E8" s="13">
        <v>48</v>
      </c>
      <c r="F8" s="13"/>
      <c r="G8" s="13"/>
      <c r="H8" s="14">
        <v>1</v>
      </c>
      <c r="I8" s="14">
        <v>1</v>
      </c>
      <c r="L8" s="32"/>
      <c r="M8" s="33" t="s">
        <v>117</v>
      </c>
      <c r="N8" s="33" t="s">
        <v>118</v>
      </c>
    </row>
    <row r="9" spans="1:14" ht="19.5" customHeight="1" thickBot="1">
      <c r="A9" s="8" t="s">
        <v>17</v>
      </c>
      <c r="B9" s="9" t="s">
        <v>18</v>
      </c>
      <c r="C9" s="10"/>
      <c r="D9" s="4">
        <v>212</v>
      </c>
      <c r="E9" s="13">
        <v>188</v>
      </c>
      <c r="F9" s="13">
        <v>188</v>
      </c>
      <c r="G9" s="13"/>
      <c r="H9" s="14" t="s">
        <v>19</v>
      </c>
      <c r="I9" s="14" t="s">
        <v>115</v>
      </c>
      <c r="L9" s="34" t="s">
        <v>116</v>
      </c>
      <c r="M9" s="32">
        <v>576</v>
      </c>
      <c r="N9" s="32">
        <f>E8+E11+E12+E15+E26+E28+E29+32+32</f>
        <v>576</v>
      </c>
    </row>
    <row r="10" spans="1:14" ht="19.5" customHeight="1" thickBot="1">
      <c r="A10" s="8" t="s">
        <v>20</v>
      </c>
      <c r="B10" s="9" t="s">
        <v>21</v>
      </c>
      <c r="C10" s="10"/>
      <c r="D10" s="4">
        <v>376</v>
      </c>
      <c r="E10" s="13">
        <v>188</v>
      </c>
      <c r="F10" s="13">
        <v>186</v>
      </c>
      <c r="G10" s="13"/>
      <c r="H10" s="14" t="s">
        <v>19</v>
      </c>
      <c r="I10" s="14" t="s">
        <v>115</v>
      </c>
      <c r="L10" s="34" t="s">
        <v>119</v>
      </c>
      <c r="M10" s="32">
        <v>720</v>
      </c>
      <c r="N10" s="32">
        <f>E7+E13+E16+E20+E22+E30+E31+E40+40+40</f>
        <v>720</v>
      </c>
    </row>
    <row r="11" spans="1:14" ht="16.5" customHeight="1" thickBot="1">
      <c r="A11" s="8" t="s">
        <v>22</v>
      </c>
      <c r="B11" s="9" t="s">
        <v>23</v>
      </c>
      <c r="C11" s="10"/>
      <c r="D11" s="4">
        <f>E11/2+E11</f>
        <v>96</v>
      </c>
      <c r="E11" s="10">
        <v>64</v>
      </c>
      <c r="F11" s="10">
        <v>32</v>
      </c>
      <c r="G11" s="10"/>
      <c r="H11" s="11">
        <v>1</v>
      </c>
      <c r="I11" s="11">
        <v>1</v>
      </c>
      <c r="L11" s="34" t="s">
        <v>120</v>
      </c>
      <c r="M11" s="32">
        <v>576</v>
      </c>
      <c r="N11" s="32">
        <f>E19+E21+E23+E24+E25+E32+E33+32+32</f>
        <v>576</v>
      </c>
    </row>
    <row r="12" spans="1:14" ht="15.75" thickBot="1">
      <c r="A12" s="8" t="s">
        <v>92</v>
      </c>
      <c r="B12" s="9" t="s">
        <v>91</v>
      </c>
      <c r="C12" s="10"/>
      <c r="D12" s="4">
        <f>E12/2+E12</f>
        <v>96</v>
      </c>
      <c r="E12" s="10">
        <v>64</v>
      </c>
      <c r="F12" s="10">
        <v>16</v>
      </c>
      <c r="G12" s="10"/>
      <c r="H12" s="11">
        <v>1</v>
      </c>
      <c r="I12" s="11">
        <v>1</v>
      </c>
      <c r="L12" s="34" t="s">
        <v>121</v>
      </c>
      <c r="M12" s="32">
        <v>540</v>
      </c>
      <c r="N12" s="32">
        <f>E27+E34+E43+30+30</f>
        <v>540</v>
      </c>
    </row>
    <row r="13" spans="1:14" ht="17.25" customHeight="1" thickBot="1">
      <c r="A13" s="8" t="s">
        <v>93</v>
      </c>
      <c r="B13" s="9" t="s">
        <v>94</v>
      </c>
      <c r="C13" s="10"/>
      <c r="D13" s="4">
        <f>E13/2+E13</f>
        <v>48</v>
      </c>
      <c r="E13" s="10">
        <v>32</v>
      </c>
      <c r="F13" s="10">
        <v>4</v>
      </c>
      <c r="G13" s="10"/>
      <c r="H13" s="11">
        <v>1</v>
      </c>
      <c r="I13" s="11">
        <v>2</v>
      </c>
      <c r="L13" s="34" t="s">
        <v>122</v>
      </c>
      <c r="M13" s="32">
        <v>468</v>
      </c>
      <c r="N13" s="32">
        <f>E35+E47+26+26</f>
        <v>468</v>
      </c>
    </row>
    <row r="14" spans="1:14" ht="28.5" customHeight="1" thickBot="1">
      <c r="A14" s="15" t="s">
        <v>24</v>
      </c>
      <c r="B14" s="16" t="s">
        <v>25</v>
      </c>
      <c r="C14" s="17"/>
      <c r="D14" s="18">
        <f>SUM(D15:D16)</f>
        <v>300</v>
      </c>
      <c r="E14" s="18">
        <f>SUM(E15:E16)</f>
        <v>200</v>
      </c>
      <c r="F14" s="18">
        <f>SUM(F15:F16)</f>
        <v>100</v>
      </c>
      <c r="G14" s="18"/>
      <c r="H14" s="19"/>
      <c r="I14" s="19"/>
      <c r="L14" s="34" t="s">
        <v>123</v>
      </c>
      <c r="M14" s="32">
        <v>504</v>
      </c>
      <c r="N14" s="32">
        <f>E36+E37+E50+28+28</f>
        <v>504</v>
      </c>
    </row>
    <row r="15" spans="1:9" ht="18" customHeight="1" thickBot="1">
      <c r="A15" s="8" t="s">
        <v>26</v>
      </c>
      <c r="B15" s="9" t="s">
        <v>27</v>
      </c>
      <c r="C15" s="7"/>
      <c r="D15" s="2">
        <f>E15/2+E15</f>
        <v>174</v>
      </c>
      <c r="E15" s="2">
        <v>116</v>
      </c>
      <c r="F15" s="2">
        <v>60</v>
      </c>
      <c r="G15" s="4"/>
      <c r="H15" s="2">
        <v>1</v>
      </c>
      <c r="I15" s="2">
        <v>1</v>
      </c>
    </row>
    <row r="16" spans="1:9" ht="18" customHeight="1" thickBot="1">
      <c r="A16" s="8" t="s">
        <v>28</v>
      </c>
      <c r="B16" s="9" t="s">
        <v>29</v>
      </c>
      <c r="C16" s="7"/>
      <c r="D16" s="2">
        <f>E16/2+E16</f>
        <v>126</v>
      </c>
      <c r="E16" s="2">
        <v>84</v>
      </c>
      <c r="F16" s="2">
        <v>40</v>
      </c>
      <c r="G16" s="4"/>
      <c r="H16" s="2">
        <v>1</v>
      </c>
      <c r="I16" s="2">
        <v>2</v>
      </c>
    </row>
    <row r="17" spans="1:9" ht="17.25" customHeight="1" thickBot="1">
      <c r="A17" s="15" t="s">
        <v>30</v>
      </c>
      <c r="B17" s="16" t="s">
        <v>31</v>
      </c>
      <c r="C17" s="18"/>
      <c r="D17" s="18">
        <f>D18+D38</f>
        <v>3660</v>
      </c>
      <c r="E17" s="18">
        <f>E18+E38</f>
        <v>2552</v>
      </c>
      <c r="F17" s="18">
        <f>F18+F38</f>
        <v>1158</v>
      </c>
      <c r="G17" s="18"/>
      <c r="H17" s="19"/>
      <c r="I17" s="19"/>
    </row>
    <row r="18" spans="1:9" ht="17.25" customHeight="1" thickBot="1">
      <c r="A18" s="20" t="s">
        <v>32</v>
      </c>
      <c r="B18" s="23" t="s">
        <v>33</v>
      </c>
      <c r="C18" s="24"/>
      <c r="D18" s="24">
        <f>SUM(D19:D37)</f>
        <v>1992</v>
      </c>
      <c r="E18" s="24">
        <f>SUM(E19:E37)</f>
        <v>1328</v>
      </c>
      <c r="F18" s="24">
        <f>SUM(F19:F37)</f>
        <v>628</v>
      </c>
      <c r="G18" s="21">
        <v>50</v>
      </c>
      <c r="H18" s="22"/>
      <c r="I18" s="22"/>
    </row>
    <row r="19" spans="1:9" ht="18" customHeight="1" thickBot="1">
      <c r="A19" s="8" t="s">
        <v>34</v>
      </c>
      <c r="B19" s="9" t="s">
        <v>35</v>
      </c>
      <c r="C19" s="7"/>
      <c r="D19" s="2">
        <f>E19/2+E19</f>
        <v>120</v>
      </c>
      <c r="E19" s="2">
        <v>80</v>
      </c>
      <c r="F19" s="2">
        <v>30</v>
      </c>
      <c r="G19" s="7"/>
      <c r="H19" s="2">
        <v>2</v>
      </c>
      <c r="I19" s="2">
        <v>3</v>
      </c>
    </row>
    <row r="20" spans="1:9" ht="33" customHeight="1" thickBot="1">
      <c r="A20" s="8" t="s">
        <v>36</v>
      </c>
      <c r="B20" s="9" t="s">
        <v>37</v>
      </c>
      <c r="C20" s="7"/>
      <c r="D20" s="2">
        <f aca="true" t="shared" si="0" ref="D20:D36">E20/2+E20</f>
        <v>120</v>
      </c>
      <c r="E20" s="2">
        <v>80</v>
      </c>
      <c r="F20" s="2">
        <v>30</v>
      </c>
      <c r="G20" s="7"/>
      <c r="H20" s="2">
        <v>1</v>
      </c>
      <c r="I20" s="2">
        <v>2</v>
      </c>
    </row>
    <row r="21" spans="1:9" ht="18" customHeight="1" thickBot="1">
      <c r="A21" s="8" t="s">
        <v>38</v>
      </c>
      <c r="B21" s="9" t="s">
        <v>39</v>
      </c>
      <c r="C21" s="7"/>
      <c r="D21" s="2">
        <f t="shared" si="0"/>
        <v>72</v>
      </c>
      <c r="E21" s="2">
        <v>48</v>
      </c>
      <c r="F21" s="2">
        <v>16</v>
      </c>
      <c r="G21" s="7"/>
      <c r="H21" s="2">
        <v>1</v>
      </c>
      <c r="I21" s="2">
        <v>2</v>
      </c>
    </row>
    <row r="22" spans="1:9" ht="33" customHeight="1" thickBot="1">
      <c r="A22" s="8" t="s">
        <v>40</v>
      </c>
      <c r="B22" s="9" t="s">
        <v>41</v>
      </c>
      <c r="C22" s="7"/>
      <c r="D22" s="2">
        <f t="shared" si="0"/>
        <v>48</v>
      </c>
      <c r="E22" s="2">
        <v>32</v>
      </c>
      <c r="F22" s="2">
        <v>16</v>
      </c>
      <c r="G22" s="2"/>
      <c r="H22" s="2">
        <v>1</v>
      </c>
      <c r="I22" s="2">
        <v>2</v>
      </c>
    </row>
    <row r="23" spans="1:9" ht="36" customHeight="1" thickBot="1">
      <c r="A23" s="8" t="s">
        <v>42</v>
      </c>
      <c r="B23" s="9" t="s">
        <v>43</v>
      </c>
      <c r="C23" s="7"/>
      <c r="D23" s="2">
        <f t="shared" si="0"/>
        <v>48</v>
      </c>
      <c r="E23" s="2">
        <v>32</v>
      </c>
      <c r="F23" s="2">
        <v>8</v>
      </c>
      <c r="G23" s="2"/>
      <c r="H23" s="2">
        <v>2</v>
      </c>
      <c r="I23" s="2">
        <v>3</v>
      </c>
    </row>
    <row r="24" spans="1:9" ht="19.5" customHeight="1" thickBot="1">
      <c r="A24" s="8" t="s">
        <v>44</v>
      </c>
      <c r="B24" s="9" t="s">
        <v>45</v>
      </c>
      <c r="C24" s="7"/>
      <c r="D24" s="2">
        <f t="shared" si="0"/>
        <v>120</v>
      </c>
      <c r="E24" s="2">
        <v>80</v>
      </c>
      <c r="F24" s="2">
        <v>20</v>
      </c>
      <c r="G24" s="2"/>
      <c r="H24" s="2">
        <v>2</v>
      </c>
      <c r="I24" s="2">
        <v>3</v>
      </c>
    </row>
    <row r="25" spans="1:9" ht="20.25" customHeight="1" thickBot="1">
      <c r="A25" s="8" t="s">
        <v>46</v>
      </c>
      <c r="B25" s="9" t="s">
        <v>47</v>
      </c>
      <c r="C25" s="7"/>
      <c r="D25" s="2">
        <f t="shared" si="0"/>
        <v>138</v>
      </c>
      <c r="E25" s="2">
        <v>92</v>
      </c>
      <c r="F25" s="2">
        <v>30</v>
      </c>
      <c r="G25" s="2"/>
      <c r="H25" s="2">
        <v>2</v>
      </c>
      <c r="I25" s="2">
        <v>3</v>
      </c>
    </row>
    <row r="26" spans="1:9" ht="47.25" customHeight="1" thickBot="1">
      <c r="A26" s="8" t="s">
        <v>48</v>
      </c>
      <c r="B26" s="9" t="s">
        <v>49</v>
      </c>
      <c r="C26" s="7"/>
      <c r="D26" s="2">
        <f t="shared" si="0"/>
        <v>120</v>
      </c>
      <c r="E26" s="2">
        <v>80</v>
      </c>
      <c r="F26" s="2">
        <v>20</v>
      </c>
      <c r="G26" s="2"/>
      <c r="H26" s="2">
        <v>1</v>
      </c>
      <c r="I26" s="2">
        <v>1</v>
      </c>
    </row>
    <row r="27" spans="1:9" ht="21" customHeight="1" thickBot="1">
      <c r="A27" s="8" t="s">
        <v>50</v>
      </c>
      <c r="B27" s="9" t="s">
        <v>51</v>
      </c>
      <c r="C27" s="7"/>
      <c r="D27" s="2">
        <f t="shared" si="0"/>
        <v>102</v>
      </c>
      <c r="E27" s="2">
        <v>68</v>
      </c>
      <c r="F27" s="2">
        <v>48</v>
      </c>
      <c r="G27" s="2"/>
      <c r="H27" s="2">
        <v>2</v>
      </c>
      <c r="I27" s="2">
        <v>4</v>
      </c>
    </row>
    <row r="28" spans="1:9" ht="21" customHeight="1" thickBot="1">
      <c r="A28" s="8" t="s">
        <v>101</v>
      </c>
      <c r="B28" s="9" t="s">
        <v>113</v>
      </c>
      <c r="C28" s="7"/>
      <c r="D28" s="2">
        <f t="shared" si="0"/>
        <v>72</v>
      </c>
      <c r="E28" s="2">
        <v>48</v>
      </c>
      <c r="F28" s="2">
        <v>32</v>
      </c>
      <c r="G28" s="2"/>
      <c r="H28" s="2">
        <v>1</v>
      </c>
      <c r="I28" s="2">
        <v>1</v>
      </c>
    </row>
    <row r="29" spans="1:9" ht="21" customHeight="1" thickBot="1">
      <c r="A29" s="8" t="s">
        <v>102</v>
      </c>
      <c r="B29" s="9" t="s">
        <v>111</v>
      </c>
      <c r="C29" s="7"/>
      <c r="D29" s="2">
        <f t="shared" si="0"/>
        <v>138</v>
      </c>
      <c r="E29" s="2">
        <v>92</v>
      </c>
      <c r="F29" s="2">
        <v>70</v>
      </c>
      <c r="G29" s="2"/>
      <c r="H29" s="2">
        <v>1</v>
      </c>
      <c r="I29" s="2">
        <v>1</v>
      </c>
    </row>
    <row r="30" spans="1:9" ht="35.25" customHeight="1" thickBot="1">
      <c r="A30" s="8" t="s">
        <v>103</v>
      </c>
      <c r="B30" s="9" t="s">
        <v>95</v>
      </c>
      <c r="C30" s="7"/>
      <c r="D30" s="2">
        <f t="shared" si="0"/>
        <v>48</v>
      </c>
      <c r="E30" s="2">
        <v>32</v>
      </c>
      <c r="F30" s="2">
        <v>4</v>
      </c>
      <c r="G30" s="2"/>
      <c r="H30" s="2">
        <v>1</v>
      </c>
      <c r="I30" s="2">
        <v>2</v>
      </c>
    </row>
    <row r="31" spans="1:9" ht="22.5" customHeight="1" thickBot="1">
      <c r="A31" s="8" t="s">
        <v>104</v>
      </c>
      <c r="B31" s="9" t="s">
        <v>96</v>
      </c>
      <c r="C31" s="7"/>
      <c r="D31" s="2">
        <f t="shared" si="0"/>
        <v>120</v>
      </c>
      <c r="E31" s="2">
        <v>80</v>
      </c>
      <c r="F31" s="2">
        <v>60</v>
      </c>
      <c r="G31" s="2"/>
      <c r="H31" s="2">
        <v>1</v>
      </c>
      <c r="I31" s="2">
        <v>2</v>
      </c>
    </row>
    <row r="32" spans="1:9" ht="19.5" customHeight="1" thickBot="1">
      <c r="A32" s="8" t="s">
        <v>105</v>
      </c>
      <c r="B32" s="9" t="s">
        <v>97</v>
      </c>
      <c r="C32" s="7"/>
      <c r="D32" s="2">
        <f t="shared" si="0"/>
        <v>96</v>
      </c>
      <c r="E32" s="2">
        <v>64</v>
      </c>
      <c r="F32" s="2">
        <v>40</v>
      </c>
      <c r="G32" s="2"/>
      <c r="H32" s="2">
        <v>2</v>
      </c>
      <c r="I32" s="2">
        <v>3</v>
      </c>
    </row>
    <row r="33" spans="1:9" ht="18" customHeight="1" thickBot="1">
      <c r="A33" s="8" t="s">
        <v>106</v>
      </c>
      <c r="B33" s="9" t="s">
        <v>112</v>
      </c>
      <c r="C33" s="7"/>
      <c r="D33" s="2">
        <f t="shared" si="0"/>
        <v>174</v>
      </c>
      <c r="E33" s="2">
        <v>116</v>
      </c>
      <c r="F33" s="2">
        <v>60</v>
      </c>
      <c r="G33" s="2"/>
      <c r="H33" s="2">
        <v>2</v>
      </c>
      <c r="I33" s="2">
        <v>3</v>
      </c>
    </row>
    <row r="34" spans="1:9" ht="20.25" customHeight="1" thickBot="1">
      <c r="A34" s="8" t="s">
        <v>107</v>
      </c>
      <c r="B34" s="9" t="s">
        <v>98</v>
      </c>
      <c r="C34" s="7"/>
      <c r="D34" s="2">
        <f t="shared" si="0"/>
        <v>90</v>
      </c>
      <c r="E34" s="2">
        <v>60</v>
      </c>
      <c r="F34" s="2">
        <v>16</v>
      </c>
      <c r="G34" s="2"/>
      <c r="H34" s="2">
        <v>2</v>
      </c>
      <c r="I34" s="2">
        <v>4</v>
      </c>
    </row>
    <row r="35" spans="1:9" ht="15" customHeight="1" thickBot="1">
      <c r="A35" s="8" t="s">
        <v>108</v>
      </c>
      <c r="B35" s="9" t="s">
        <v>99</v>
      </c>
      <c r="C35" s="7"/>
      <c r="D35" s="2">
        <f t="shared" si="0"/>
        <v>102</v>
      </c>
      <c r="E35" s="2">
        <v>68</v>
      </c>
      <c r="F35" s="2">
        <v>34</v>
      </c>
      <c r="G35" s="2"/>
      <c r="H35" s="2">
        <v>3</v>
      </c>
      <c r="I35" s="2">
        <v>5</v>
      </c>
    </row>
    <row r="36" spans="1:9" ht="19.5" customHeight="1" thickBot="1">
      <c r="A36" s="8" t="s">
        <v>109</v>
      </c>
      <c r="B36" s="9" t="s">
        <v>100</v>
      </c>
      <c r="C36" s="7"/>
      <c r="D36" s="2">
        <f t="shared" si="0"/>
        <v>168</v>
      </c>
      <c r="E36" s="2">
        <v>112</v>
      </c>
      <c r="F36" s="2">
        <v>80</v>
      </c>
      <c r="G36" s="2"/>
      <c r="H36" s="2">
        <v>3</v>
      </c>
      <c r="I36" s="2">
        <v>6</v>
      </c>
    </row>
    <row r="37" spans="1:9" ht="22.5" customHeight="1" thickBot="1">
      <c r="A37" s="8" t="s">
        <v>110</v>
      </c>
      <c r="B37" s="9" t="s">
        <v>126</v>
      </c>
      <c r="C37" s="7"/>
      <c r="D37" s="2">
        <f>E37/2+E37</f>
        <v>96</v>
      </c>
      <c r="E37" s="2">
        <v>64</v>
      </c>
      <c r="F37" s="2">
        <v>14</v>
      </c>
      <c r="G37" s="2"/>
      <c r="H37" s="2">
        <v>3</v>
      </c>
      <c r="I37" s="2">
        <v>6</v>
      </c>
    </row>
    <row r="38" spans="1:9" ht="18.75" customHeight="1" thickBot="1">
      <c r="A38" s="20" t="s">
        <v>52</v>
      </c>
      <c r="B38" s="23" t="s">
        <v>53</v>
      </c>
      <c r="C38" s="24"/>
      <c r="D38" s="24">
        <f>D40+D43+D47+D50</f>
        <v>1668</v>
      </c>
      <c r="E38" s="24">
        <f>E40+E43+E47+E50</f>
        <v>1224</v>
      </c>
      <c r="F38" s="24">
        <f>F40+F43+F47+F50</f>
        <v>530</v>
      </c>
      <c r="G38" s="24"/>
      <c r="H38" s="25"/>
      <c r="I38" s="25"/>
    </row>
    <row r="39" spans="1:9" ht="33" customHeight="1" thickBot="1">
      <c r="A39" s="8" t="s">
        <v>54</v>
      </c>
      <c r="B39" s="26" t="s">
        <v>55</v>
      </c>
      <c r="C39" s="27"/>
      <c r="D39" s="28">
        <f>D40+D41</f>
        <v>220</v>
      </c>
      <c r="E39" s="28">
        <f>E40+E41</f>
        <v>324</v>
      </c>
      <c r="F39" s="28">
        <f>F40+F41</f>
        <v>70</v>
      </c>
      <c r="G39" s="28"/>
      <c r="H39" s="28">
        <v>1</v>
      </c>
      <c r="I39" s="28">
        <v>2</v>
      </c>
    </row>
    <row r="40" spans="1:9" ht="18" customHeight="1" thickBot="1">
      <c r="A40" s="8" t="s">
        <v>56</v>
      </c>
      <c r="B40" s="9" t="s">
        <v>57</v>
      </c>
      <c r="C40" s="7"/>
      <c r="D40" s="2">
        <v>220</v>
      </c>
      <c r="E40" s="2">
        <v>252</v>
      </c>
      <c r="F40" s="2">
        <v>70</v>
      </c>
      <c r="G40" s="2"/>
      <c r="H40" s="2">
        <v>1</v>
      </c>
      <c r="I40" s="2">
        <v>2</v>
      </c>
    </row>
    <row r="41" spans="1:9" ht="15.75" thickBot="1">
      <c r="A41" s="8" t="s">
        <v>58</v>
      </c>
      <c r="B41" s="1"/>
      <c r="C41" s="4">
        <v>2</v>
      </c>
      <c r="D41" s="2"/>
      <c r="E41" s="2">
        <v>72</v>
      </c>
      <c r="F41" s="2"/>
      <c r="G41" s="2"/>
      <c r="H41" s="2">
        <v>1</v>
      </c>
      <c r="I41" s="2">
        <v>2</v>
      </c>
    </row>
    <row r="42" spans="1:9" ht="60.75" customHeight="1" thickBot="1">
      <c r="A42" s="8" t="s">
        <v>59</v>
      </c>
      <c r="B42" s="29" t="s">
        <v>60</v>
      </c>
      <c r="C42" s="27"/>
      <c r="D42" s="28">
        <f>D43+D44+D45</f>
        <v>520</v>
      </c>
      <c r="E42" s="28">
        <f>E43+E44+E45</f>
        <v>640</v>
      </c>
      <c r="F42" s="28">
        <f>F43+F44+F45</f>
        <v>170</v>
      </c>
      <c r="G42" s="30"/>
      <c r="H42" s="28">
        <v>2</v>
      </c>
      <c r="I42" s="28">
        <v>4</v>
      </c>
    </row>
    <row r="43" spans="1:9" ht="47.25" customHeight="1" thickBot="1">
      <c r="A43" s="8" t="s">
        <v>61</v>
      </c>
      <c r="B43" s="9" t="s">
        <v>60</v>
      </c>
      <c r="C43" s="7"/>
      <c r="D43" s="2">
        <v>520</v>
      </c>
      <c r="E43" s="2">
        <v>352</v>
      </c>
      <c r="F43" s="2">
        <v>170</v>
      </c>
      <c r="G43" s="4"/>
      <c r="H43" s="2">
        <v>2</v>
      </c>
      <c r="I43" s="2">
        <v>4</v>
      </c>
    </row>
    <row r="44" spans="1:9" ht="15.75" thickBot="1">
      <c r="A44" s="8" t="s">
        <v>62</v>
      </c>
      <c r="B44" s="1"/>
      <c r="C44" s="4">
        <v>2</v>
      </c>
      <c r="D44" s="2"/>
      <c r="E44" s="2">
        <v>72</v>
      </c>
      <c r="F44" s="2"/>
      <c r="G44" s="4"/>
      <c r="H44" s="2">
        <v>2</v>
      </c>
      <c r="I44" s="2">
        <v>4</v>
      </c>
    </row>
    <row r="45" spans="1:9" ht="15.75" thickBot="1">
      <c r="A45" s="8" t="s">
        <v>63</v>
      </c>
      <c r="B45" s="1"/>
      <c r="C45" s="2">
        <v>6</v>
      </c>
      <c r="D45" s="2"/>
      <c r="E45" s="2">
        <f>C45*36</f>
        <v>216</v>
      </c>
      <c r="F45" s="2"/>
      <c r="G45" s="4"/>
      <c r="H45" s="2">
        <v>2</v>
      </c>
      <c r="I45" s="2">
        <v>4</v>
      </c>
    </row>
    <row r="46" spans="1:9" ht="48" customHeight="1" thickBot="1">
      <c r="A46" s="8" t="s">
        <v>64</v>
      </c>
      <c r="B46" s="29" t="s">
        <v>65</v>
      </c>
      <c r="C46" s="27"/>
      <c r="D46" s="28">
        <f>D47+D48</f>
        <v>520</v>
      </c>
      <c r="E46" s="31">
        <f>E47+E48</f>
        <v>456</v>
      </c>
      <c r="F46" s="28">
        <f>F47+F48</f>
        <v>174</v>
      </c>
      <c r="G46" s="28"/>
      <c r="H46" s="28">
        <v>3</v>
      </c>
      <c r="I46" s="28">
        <v>5</v>
      </c>
    </row>
    <row r="47" spans="1:9" ht="47.25" customHeight="1" thickBot="1">
      <c r="A47" s="8" t="s">
        <v>66</v>
      </c>
      <c r="B47" s="9" t="s">
        <v>67</v>
      </c>
      <c r="C47" s="7"/>
      <c r="D47" s="2">
        <v>520</v>
      </c>
      <c r="E47" s="2">
        <v>348</v>
      </c>
      <c r="F47" s="2">
        <v>174</v>
      </c>
      <c r="G47" s="2"/>
      <c r="H47" s="2">
        <v>3</v>
      </c>
      <c r="I47" s="2">
        <v>5</v>
      </c>
    </row>
    <row r="48" spans="1:9" ht="15.75" thickBot="1">
      <c r="A48" s="8" t="s">
        <v>68</v>
      </c>
      <c r="B48" s="1"/>
      <c r="C48" s="2">
        <v>3</v>
      </c>
      <c r="D48" s="2"/>
      <c r="E48" s="2">
        <f>C48*36</f>
        <v>108</v>
      </c>
      <c r="F48" s="2"/>
      <c r="G48" s="2"/>
      <c r="H48" s="2">
        <v>3</v>
      </c>
      <c r="I48" s="2">
        <v>5</v>
      </c>
    </row>
    <row r="49" spans="1:9" ht="28.5" customHeight="1" thickBot="1">
      <c r="A49" s="8" t="s">
        <v>69</v>
      </c>
      <c r="B49" s="29" t="s">
        <v>70</v>
      </c>
      <c r="C49" s="28"/>
      <c r="D49" s="28">
        <f>D50+D51</f>
        <v>408</v>
      </c>
      <c r="E49" s="28">
        <f>E50+E51</f>
        <v>344</v>
      </c>
      <c r="F49" s="28">
        <f>F50+F51</f>
        <v>116</v>
      </c>
      <c r="G49" s="28"/>
      <c r="H49" s="28">
        <v>3</v>
      </c>
      <c r="I49" s="28">
        <v>6</v>
      </c>
    </row>
    <row r="50" spans="1:9" ht="32.25" customHeight="1" thickBot="1">
      <c r="A50" s="8" t="s">
        <v>71</v>
      </c>
      <c r="B50" s="9" t="s">
        <v>72</v>
      </c>
      <c r="C50" s="2"/>
      <c r="D50" s="2">
        <v>408</v>
      </c>
      <c r="E50" s="2">
        <v>272</v>
      </c>
      <c r="F50" s="2">
        <v>116</v>
      </c>
      <c r="G50" s="2"/>
      <c r="H50" s="2">
        <v>3</v>
      </c>
      <c r="I50" s="2">
        <v>6</v>
      </c>
    </row>
    <row r="51" spans="1:9" ht="15.75" thickBot="1">
      <c r="A51" s="8" t="s">
        <v>73</v>
      </c>
      <c r="B51" s="1"/>
      <c r="C51" s="2">
        <v>2</v>
      </c>
      <c r="D51" s="2"/>
      <c r="E51" s="2">
        <v>72</v>
      </c>
      <c r="F51" s="2"/>
      <c r="G51" s="2"/>
      <c r="H51" s="2"/>
      <c r="I51" s="2">
        <v>6</v>
      </c>
    </row>
    <row r="52" spans="1:9" ht="15.75" customHeight="1" thickBot="1">
      <c r="A52" s="6" t="s">
        <v>74</v>
      </c>
      <c r="B52" s="5" t="s">
        <v>75</v>
      </c>
      <c r="C52" s="4">
        <f>C41+C44+C51</f>
        <v>6</v>
      </c>
      <c r="D52" s="4"/>
      <c r="E52" s="4">
        <f>C52*36</f>
        <v>216</v>
      </c>
      <c r="F52" s="2"/>
      <c r="G52" s="2"/>
      <c r="H52" s="7"/>
      <c r="I52" s="7"/>
    </row>
    <row r="53" spans="1:9" ht="31.5" customHeight="1" thickBot="1">
      <c r="A53" s="6" t="s">
        <v>76</v>
      </c>
      <c r="B53" s="5" t="s">
        <v>77</v>
      </c>
      <c r="C53" s="4">
        <f>C45+C48</f>
        <v>9</v>
      </c>
      <c r="D53" s="4"/>
      <c r="E53" s="4">
        <f>C53*36</f>
        <v>324</v>
      </c>
      <c r="F53" s="2"/>
      <c r="G53" s="2"/>
      <c r="H53" s="7"/>
      <c r="I53" s="7"/>
    </row>
    <row r="54" spans="1:9" ht="28.5" customHeight="1" thickBot="1">
      <c r="A54" s="6" t="s">
        <v>78</v>
      </c>
      <c r="B54" s="5" t="s">
        <v>79</v>
      </c>
      <c r="C54" s="4">
        <v>4</v>
      </c>
      <c r="D54" s="4"/>
      <c r="E54" s="4">
        <v>144</v>
      </c>
      <c r="F54" s="2"/>
      <c r="G54" s="2"/>
      <c r="H54" s="7"/>
      <c r="I54" s="7"/>
    </row>
    <row r="55" spans="1:9" ht="15.75" customHeight="1" thickBot="1">
      <c r="A55" s="6" t="s">
        <v>80</v>
      </c>
      <c r="B55" s="5" t="s">
        <v>81</v>
      </c>
      <c r="C55" s="12">
        <v>5</v>
      </c>
      <c r="D55" s="7"/>
      <c r="E55" s="7"/>
      <c r="F55" s="7"/>
      <c r="G55" s="7"/>
      <c r="H55" s="7"/>
      <c r="I55" s="7"/>
    </row>
    <row r="56" spans="1:9" ht="18.75" customHeight="1" thickBot="1">
      <c r="A56" s="6" t="s">
        <v>82</v>
      </c>
      <c r="B56" s="5" t="s">
        <v>83</v>
      </c>
      <c r="C56" s="4">
        <v>6</v>
      </c>
      <c r="D56" s="7"/>
      <c r="E56" s="7"/>
      <c r="F56" s="7"/>
      <c r="G56" s="7"/>
      <c r="H56" s="7"/>
      <c r="I56" s="7"/>
    </row>
    <row r="57" spans="1:9" ht="26.25" customHeight="1" thickBot="1">
      <c r="A57" s="8" t="s">
        <v>84</v>
      </c>
      <c r="B57" s="1" t="s">
        <v>85</v>
      </c>
      <c r="C57" s="2">
        <v>2</v>
      </c>
      <c r="D57" s="7"/>
      <c r="E57" s="7"/>
      <c r="F57" s="7"/>
      <c r="G57" s="7"/>
      <c r="H57" s="7"/>
      <c r="I57" s="7"/>
    </row>
    <row r="58" spans="1:9" ht="28.5" customHeight="1" thickBot="1">
      <c r="A58" s="8" t="s">
        <v>86</v>
      </c>
      <c r="B58" s="1" t="s">
        <v>87</v>
      </c>
      <c r="C58" s="2">
        <v>4</v>
      </c>
      <c r="D58" s="7"/>
      <c r="E58" s="7"/>
      <c r="F58" s="7"/>
      <c r="G58" s="7"/>
      <c r="H58" s="7"/>
      <c r="I58" s="7"/>
    </row>
    <row r="59" spans="1:9" ht="14.25" customHeight="1" thickBot="1">
      <c r="A59" s="6" t="s">
        <v>88</v>
      </c>
      <c r="B59" s="5" t="s">
        <v>89</v>
      </c>
      <c r="C59" s="4">
        <v>23</v>
      </c>
      <c r="D59" s="7"/>
      <c r="E59" s="7"/>
      <c r="F59" s="7"/>
      <c r="G59" s="7"/>
      <c r="H59" s="7"/>
      <c r="I59" s="7"/>
    </row>
    <row r="60" spans="1:9" ht="15">
      <c r="A60" s="285" t="s">
        <v>6</v>
      </c>
      <c r="B60" s="286"/>
      <c r="C60" s="283">
        <v>147</v>
      </c>
      <c r="D60" s="283">
        <v>5076</v>
      </c>
      <c r="E60" s="283">
        <v>3384</v>
      </c>
      <c r="F60" s="283">
        <v>1504</v>
      </c>
      <c r="G60" s="283">
        <v>50</v>
      </c>
      <c r="H60" s="276"/>
      <c r="I60" s="276"/>
    </row>
    <row r="61" spans="1:9" ht="18.75" customHeight="1" thickBot="1">
      <c r="A61" s="287" t="s">
        <v>90</v>
      </c>
      <c r="B61" s="288"/>
      <c r="C61" s="284"/>
      <c r="D61" s="284"/>
      <c r="E61" s="284"/>
      <c r="F61" s="284"/>
      <c r="G61" s="284"/>
      <c r="H61" s="277"/>
      <c r="I61" s="277"/>
    </row>
    <row r="64" spans="2:5" ht="15">
      <c r="B64" t="s">
        <v>124</v>
      </c>
      <c r="C64">
        <f>(F5+G18+E41+E44+E45+E48+E54)/(E5+E45+E48+E51+E54)*100</f>
        <v>59.78593272171254</v>
      </c>
      <c r="E64" t="s">
        <v>125</v>
      </c>
    </row>
  </sheetData>
  <sheetProtection/>
  <mergeCells count="18">
    <mergeCell ref="G60:G61"/>
    <mergeCell ref="H60:H61"/>
    <mergeCell ref="A60:B60"/>
    <mergeCell ref="A61:B61"/>
    <mergeCell ref="C60:C61"/>
    <mergeCell ref="D60:D61"/>
    <mergeCell ref="E60:E61"/>
    <mergeCell ref="F60:F61"/>
    <mergeCell ref="I1:I3"/>
    <mergeCell ref="I60:I61"/>
    <mergeCell ref="A1:A3"/>
    <mergeCell ref="B1:B3"/>
    <mergeCell ref="C1:C3"/>
    <mergeCell ref="D1:D3"/>
    <mergeCell ref="E1:G1"/>
    <mergeCell ref="H1:H3"/>
    <mergeCell ref="E2:E3"/>
    <mergeCell ref="F2:G2"/>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J12"/>
  <sheetViews>
    <sheetView zoomScalePageLayoutView="0" workbookViewId="0" topLeftCell="A1">
      <selection activeCell="B2" sqref="B2:J2"/>
    </sheetView>
  </sheetViews>
  <sheetFormatPr defaultColWidth="9.140625" defaultRowHeight="15"/>
  <cols>
    <col min="1" max="1" width="1.28515625" style="0" customWidth="1"/>
    <col min="2" max="2" width="8.421875" style="0" customWidth="1"/>
    <col min="3" max="3" width="15.00390625" style="0" customWidth="1"/>
    <col min="4" max="4" width="11.421875" style="0" customWidth="1"/>
    <col min="5" max="5" width="17.140625" style="0" customWidth="1"/>
    <col min="6" max="6" width="13.421875" style="0" customWidth="1"/>
    <col min="7" max="7" width="14.00390625" style="0" customWidth="1"/>
    <col min="8" max="8" width="14.8515625" style="0" customWidth="1"/>
    <col min="9" max="9" width="12.00390625" style="0" customWidth="1"/>
  </cols>
  <sheetData>
    <row r="2" spans="2:10" ht="18.75">
      <c r="B2" s="295" t="s">
        <v>334</v>
      </c>
      <c r="C2" s="295"/>
      <c r="D2" s="295"/>
      <c r="E2" s="295"/>
      <c r="F2" s="295"/>
      <c r="G2" s="295"/>
      <c r="H2" s="295"/>
      <c r="I2" s="295"/>
      <c r="J2" s="295"/>
    </row>
    <row r="3" spans="2:10" ht="19.5" thickBot="1">
      <c r="B3" s="49"/>
      <c r="C3" s="49"/>
      <c r="D3" s="49"/>
      <c r="E3" s="49"/>
      <c r="F3" s="49"/>
      <c r="G3" s="49"/>
      <c r="H3" s="49"/>
      <c r="I3" s="49"/>
      <c r="J3" s="49"/>
    </row>
    <row r="4" spans="2:10" ht="15.75" thickBot="1">
      <c r="B4" s="289" t="s">
        <v>163</v>
      </c>
      <c r="C4" s="290"/>
      <c r="D4" s="290"/>
      <c r="E4" s="290"/>
      <c r="F4" s="290"/>
      <c r="G4" s="290"/>
      <c r="H4" s="290"/>
      <c r="I4" s="290"/>
      <c r="J4" s="291"/>
    </row>
    <row r="5" spans="2:10" ht="27.75" customHeight="1" thickBot="1">
      <c r="B5" s="292" t="s">
        <v>129</v>
      </c>
      <c r="C5" s="292" t="s">
        <v>162</v>
      </c>
      <c r="D5" s="292" t="s">
        <v>130</v>
      </c>
      <c r="E5" s="296" t="s">
        <v>131</v>
      </c>
      <c r="F5" s="297"/>
      <c r="G5" s="292" t="s">
        <v>81</v>
      </c>
      <c r="H5" s="292" t="s">
        <v>132</v>
      </c>
      <c r="I5" s="292" t="s">
        <v>133</v>
      </c>
      <c r="J5" s="292" t="s">
        <v>134</v>
      </c>
    </row>
    <row r="6" spans="2:10" ht="69.75" customHeight="1">
      <c r="B6" s="293"/>
      <c r="C6" s="293"/>
      <c r="D6" s="293"/>
      <c r="E6" s="292" t="s">
        <v>135</v>
      </c>
      <c r="F6" s="292" t="s">
        <v>136</v>
      </c>
      <c r="G6" s="293"/>
      <c r="H6" s="293"/>
      <c r="I6" s="293"/>
      <c r="J6" s="293"/>
    </row>
    <row r="7" spans="2:10" ht="4.5" customHeight="1" thickBot="1">
      <c r="B7" s="294"/>
      <c r="C7" s="294"/>
      <c r="D7" s="294"/>
      <c r="E7" s="294"/>
      <c r="F7" s="294"/>
      <c r="G7" s="294"/>
      <c r="H7" s="294"/>
      <c r="I7" s="294"/>
      <c r="J7" s="294"/>
    </row>
    <row r="8" spans="2:10" ht="16.5" thickBot="1">
      <c r="B8" s="44">
        <v>1</v>
      </c>
      <c r="C8" s="45">
        <v>2</v>
      </c>
      <c r="D8" s="45">
        <v>3</v>
      </c>
      <c r="E8" s="45">
        <v>4</v>
      </c>
      <c r="F8" s="45">
        <v>5</v>
      </c>
      <c r="G8" s="45">
        <v>6</v>
      </c>
      <c r="H8" s="45">
        <v>7</v>
      </c>
      <c r="I8" s="45">
        <v>8</v>
      </c>
      <c r="J8" s="45">
        <v>9</v>
      </c>
    </row>
    <row r="9" spans="2:10" ht="16.5" thickBot="1">
      <c r="B9" s="46" t="s">
        <v>137</v>
      </c>
      <c r="C9" s="50">
        <v>31</v>
      </c>
      <c r="D9" s="50">
        <v>9</v>
      </c>
      <c r="E9" s="50">
        <v>0</v>
      </c>
      <c r="F9" s="51"/>
      <c r="G9" s="50">
        <v>1</v>
      </c>
      <c r="H9" s="51"/>
      <c r="I9" s="50">
        <v>11</v>
      </c>
      <c r="J9" s="51">
        <v>52</v>
      </c>
    </row>
    <row r="10" spans="2:10" ht="16.5" thickBot="1">
      <c r="B10" s="46" t="s">
        <v>138</v>
      </c>
      <c r="C10" s="47">
        <v>31</v>
      </c>
      <c r="D10" s="47">
        <v>3</v>
      </c>
      <c r="E10" s="47">
        <v>5</v>
      </c>
      <c r="F10" s="47"/>
      <c r="G10" s="47">
        <v>2</v>
      </c>
      <c r="H10" s="47"/>
      <c r="I10" s="47">
        <v>11</v>
      </c>
      <c r="J10" s="48">
        <f>SUM(C10:I10)</f>
        <v>52</v>
      </c>
    </row>
    <row r="11" spans="2:10" ht="16.5" thickBot="1">
      <c r="B11" s="46" t="s">
        <v>139</v>
      </c>
      <c r="C11" s="47">
        <v>15</v>
      </c>
      <c r="D11" s="47">
        <v>9</v>
      </c>
      <c r="E11" s="47">
        <v>13</v>
      </c>
      <c r="F11" s="47"/>
      <c r="G11" s="47">
        <v>2</v>
      </c>
      <c r="H11" s="47">
        <v>2</v>
      </c>
      <c r="I11" s="47">
        <v>2</v>
      </c>
      <c r="J11" s="48">
        <v>43</v>
      </c>
    </row>
    <row r="12" spans="2:10" ht="16.5" thickBot="1">
      <c r="B12" s="44" t="s">
        <v>6</v>
      </c>
      <c r="C12" s="47">
        <v>77</v>
      </c>
      <c r="D12" s="47">
        <v>21</v>
      </c>
      <c r="E12" s="47">
        <v>18</v>
      </c>
      <c r="F12" s="47"/>
      <c r="G12" s="47">
        <v>5</v>
      </c>
      <c r="H12" s="47">
        <v>2</v>
      </c>
      <c r="I12" s="47">
        <v>24</v>
      </c>
      <c r="J12" s="48">
        <v>147</v>
      </c>
    </row>
    <row r="13" ht="13.5" customHeight="1"/>
    <row r="14" ht="13.5" customHeight="1"/>
  </sheetData>
  <sheetProtection/>
  <mergeCells count="12">
    <mergeCell ref="J5:J7"/>
    <mergeCell ref="G5:G7"/>
    <mergeCell ref="B4:J4"/>
    <mergeCell ref="I5:I7"/>
    <mergeCell ref="B2:J2"/>
    <mergeCell ref="B5:B7"/>
    <mergeCell ref="C5:C7"/>
    <mergeCell ref="D5:D7"/>
    <mergeCell ref="E5:F5"/>
    <mergeCell ref="E6:E7"/>
    <mergeCell ref="F6:F7"/>
    <mergeCell ref="H5:H7"/>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S72"/>
  <sheetViews>
    <sheetView zoomScale="75" zoomScaleNormal="75" zoomScaleSheetLayoutView="100" zoomScalePageLayoutView="0" workbookViewId="0" topLeftCell="A10">
      <selection activeCell="A27" sqref="A27:IV27"/>
    </sheetView>
  </sheetViews>
  <sheetFormatPr defaultColWidth="9.00390625" defaultRowHeight="15"/>
  <cols>
    <col min="1" max="1" width="17.421875" style="0" customWidth="1"/>
    <col min="2" max="2" width="33.421875" style="0" customWidth="1"/>
    <col min="3" max="3" width="17.7109375" style="53" customWidth="1"/>
    <col min="4" max="11" width="9.140625" style="0" customWidth="1"/>
    <col min="12" max="13" width="9.00390625" style="35" customWidth="1"/>
    <col min="14" max="14" width="10.8515625" style="0" customWidth="1"/>
    <col min="15" max="15" width="9.00390625" style="35" customWidth="1"/>
    <col min="16" max="16" width="12.421875" style="35" customWidth="1"/>
    <col min="17" max="17" width="13.421875" style="35" customWidth="1"/>
    <col min="18" max="18" width="9.00390625" style="35" customWidth="1"/>
    <col min="19" max="19" width="14.7109375" style="35" customWidth="1"/>
    <col min="20" max="16384" width="9.00390625" style="35" customWidth="1"/>
  </cols>
  <sheetData>
    <row r="1" spans="1:14" ht="15">
      <c r="A1" s="298" t="s">
        <v>335</v>
      </c>
      <c r="B1" s="299"/>
      <c r="C1" s="299"/>
      <c r="D1" s="299"/>
      <c r="E1" s="299"/>
      <c r="F1" s="299"/>
      <c r="G1" s="299"/>
      <c r="H1" s="299"/>
      <c r="I1" s="299"/>
      <c r="J1" s="299"/>
      <c r="K1" s="299"/>
      <c r="L1" s="299"/>
      <c r="M1" s="299"/>
      <c r="N1" s="299"/>
    </row>
    <row r="2" spans="1:14" ht="15.75" thickBot="1">
      <c r="A2" s="300"/>
      <c r="B2" s="301"/>
      <c r="C2" s="301"/>
      <c r="D2" s="301"/>
      <c r="E2" s="301"/>
      <c r="F2" s="301"/>
      <c r="G2" s="301"/>
      <c r="H2" s="301"/>
      <c r="I2" s="301"/>
      <c r="J2" s="301"/>
      <c r="K2" s="301"/>
      <c r="L2" s="301"/>
      <c r="M2" s="301"/>
      <c r="N2" s="301"/>
    </row>
    <row r="3" spans="1:14" ht="32.25" customHeight="1" thickBot="1">
      <c r="A3" s="302" t="s">
        <v>0</v>
      </c>
      <c r="B3" s="292"/>
      <c r="C3" s="342" t="s">
        <v>169</v>
      </c>
      <c r="D3" s="307" t="s">
        <v>140</v>
      </c>
      <c r="E3" s="308"/>
      <c r="F3" s="308"/>
      <c r="G3" s="308"/>
      <c r="H3" s="308"/>
      <c r="I3" s="313" t="s">
        <v>265</v>
      </c>
      <c r="J3" s="314"/>
      <c r="K3" s="314"/>
      <c r="L3" s="314"/>
      <c r="M3" s="314"/>
      <c r="N3" s="315"/>
    </row>
    <row r="4" spans="1:14" ht="16.5" thickBot="1">
      <c r="A4" s="303"/>
      <c r="B4" s="305"/>
      <c r="C4" s="343"/>
      <c r="D4" s="345" t="s">
        <v>141</v>
      </c>
      <c r="E4" s="302" t="s">
        <v>142</v>
      </c>
      <c r="F4" s="331" t="s">
        <v>143</v>
      </c>
      <c r="G4" s="332"/>
      <c r="H4" s="332"/>
      <c r="I4" s="310" t="s">
        <v>137</v>
      </c>
      <c r="J4" s="311"/>
      <c r="K4" s="310" t="s">
        <v>138</v>
      </c>
      <c r="L4" s="311"/>
      <c r="M4" s="310" t="s">
        <v>139</v>
      </c>
      <c r="N4" s="311"/>
    </row>
    <row r="5" spans="1:14" ht="15.75">
      <c r="A5" s="303"/>
      <c r="B5" s="305"/>
      <c r="C5" s="343"/>
      <c r="D5" s="346"/>
      <c r="E5" s="303"/>
      <c r="F5" s="302" t="s">
        <v>144</v>
      </c>
      <c r="G5" s="334" t="s">
        <v>145</v>
      </c>
      <c r="H5" s="335"/>
      <c r="I5" s="67" t="s">
        <v>175</v>
      </c>
      <c r="J5" s="68" t="s">
        <v>176</v>
      </c>
      <c r="K5" s="69" t="s">
        <v>146</v>
      </c>
      <c r="L5" s="70" t="s">
        <v>147</v>
      </c>
      <c r="M5" s="71" t="s">
        <v>148</v>
      </c>
      <c r="N5" s="72" t="s">
        <v>149</v>
      </c>
    </row>
    <row r="6" spans="1:14" ht="8.25" customHeight="1">
      <c r="A6" s="303"/>
      <c r="B6" s="305"/>
      <c r="C6" s="343"/>
      <c r="D6" s="346"/>
      <c r="E6" s="303"/>
      <c r="F6" s="303"/>
      <c r="G6" s="336"/>
      <c r="H6" s="337"/>
      <c r="I6" s="56"/>
      <c r="J6" s="57"/>
      <c r="K6" s="56"/>
      <c r="L6" s="58"/>
      <c r="M6" s="59"/>
      <c r="N6" s="57"/>
    </row>
    <row r="7" spans="1:14" ht="16.5" thickBot="1">
      <c r="A7" s="303"/>
      <c r="B7" s="305"/>
      <c r="C7" s="343"/>
      <c r="D7" s="346"/>
      <c r="E7" s="303"/>
      <c r="F7" s="303"/>
      <c r="G7" s="338"/>
      <c r="H7" s="339"/>
      <c r="I7" s="56" t="s">
        <v>235</v>
      </c>
      <c r="J7" s="57" t="s">
        <v>233</v>
      </c>
      <c r="K7" s="56" t="s">
        <v>235</v>
      </c>
      <c r="L7" s="58" t="s">
        <v>233</v>
      </c>
      <c r="M7" s="59" t="s">
        <v>234</v>
      </c>
      <c r="N7" s="57" t="s">
        <v>262</v>
      </c>
    </row>
    <row r="8" spans="1:14" ht="104.25" customHeight="1" thickBot="1">
      <c r="A8" s="304"/>
      <c r="B8" s="306"/>
      <c r="C8" s="344"/>
      <c r="D8" s="347"/>
      <c r="E8" s="304"/>
      <c r="F8" s="304"/>
      <c r="G8" s="75" t="s">
        <v>182</v>
      </c>
      <c r="H8" s="76" t="s">
        <v>150</v>
      </c>
      <c r="I8" s="79">
        <v>540</v>
      </c>
      <c r="J8" s="80">
        <v>576</v>
      </c>
      <c r="K8" s="79">
        <v>540</v>
      </c>
      <c r="L8" s="81">
        <v>576</v>
      </c>
      <c r="M8" s="82">
        <v>324</v>
      </c>
      <c r="N8" s="80">
        <v>216</v>
      </c>
    </row>
    <row r="9" spans="1:14" ht="15.75">
      <c r="A9" s="77">
        <v>1</v>
      </c>
      <c r="B9" s="77">
        <v>2</v>
      </c>
      <c r="C9" s="78"/>
      <c r="D9" s="77">
        <v>4</v>
      </c>
      <c r="E9" s="77">
        <v>5</v>
      </c>
      <c r="F9" s="77">
        <v>6</v>
      </c>
      <c r="G9" s="77">
        <v>7</v>
      </c>
      <c r="H9" s="77">
        <v>8</v>
      </c>
      <c r="I9" s="79">
        <v>10</v>
      </c>
      <c r="J9" s="80">
        <v>11</v>
      </c>
      <c r="K9" s="79">
        <v>12</v>
      </c>
      <c r="L9" s="81">
        <v>13</v>
      </c>
      <c r="M9" s="82">
        <v>14</v>
      </c>
      <c r="N9" s="80">
        <v>15</v>
      </c>
    </row>
    <row r="10" spans="1:14" ht="3" customHeight="1" thickBot="1">
      <c r="A10" s="83"/>
      <c r="B10" s="83"/>
      <c r="C10" s="84"/>
      <c r="D10" s="83"/>
      <c r="E10" s="83"/>
      <c r="F10" s="83"/>
      <c r="G10" s="83"/>
      <c r="H10" s="83"/>
      <c r="I10" s="85"/>
      <c r="J10" s="86"/>
      <c r="K10" s="85"/>
      <c r="L10" s="87"/>
      <c r="M10" s="88"/>
      <c r="N10" s="86"/>
    </row>
    <row r="11" spans="1:14" ht="29.25" customHeight="1">
      <c r="A11" s="89" t="s">
        <v>151</v>
      </c>
      <c r="B11" s="90" t="s">
        <v>152</v>
      </c>
      <c r="C11" s="91" t="s">
        <v>332</v>
      </c>
      <c r="D11" s="92">
        <v>3078</v>
      </c>
      <c r="E11" s="92">
        <v>1026</v>
      </c>
      <c r="F11" s="92">
        <v>2052</v>
      </c>
      <c r="G11" s="92">
        <v>674</v>
      </c>
      <c r="H11" s="92">
        <v>1378</v>
      </c>
      <c r="I11" s="156">
        <v>414</v>
      </c>
      <c r="J11" s="157">
        <v>510</v>
      </c>
      <c r="K11" s="93">
        <v>430</v>
      </c>
      <c r="L11" s="94">
        <v>472</v>
      </c>
      <c r="M11" s="175">
        <v>147</v>
      </c>
      <c r="N11" s="176">
        <v>79</v>
      </c>
    </row>
    <row r="12" spans="1:14" ht="29.25" customHeight="1">
      <c r="A12" s="136" t="s">
        <v>291</v>
      </c>
      <c r="B12" s="137" t="s">
        <v>189</v>
      </c>
      <c r="C12" s="138" t="s">
        <v>328</v>
      </c>
      <c r="D12" s="139">
        <v>1981</v>
      </c>
      <c r="E12" s="139">
        <v>653</v>
      </c>
      <c r="F12" s="139">
        <v>1057</v>
      </c>
      <c r="G12" s="139">
        <v>418</v>
      </c>
      <c r="H12" s="139">
        <v>920</v>
      </c>
      <c r="I12" s="158">
        <v>240</v>
      </c>
      <c r="J12" s="159">
        <v>291</v>
      </c>
      <c r="K12" s="140">
        <v>187</v>
      </c>
      <c r="L12" s="141">
        <v>242</v>
      </c>
      <c r="M12" s="177">
        <v>60</v>
      </c>
      <c r="N12" s="178">
        <v>37</v>
      </c>
    </row>
    <row r="13" spans="1:14" ht="21" customHeight="1">
      <c r="A13" s="95" t="s">
        <v>292</v>
      </c>
      <c r="B13" s="96" t="s">
        <v>287</v>
      </c>
      <c r="C13" s="97" t="s">
        <v>185</v>
      </c>
      <c r="D13" s="73">
        <v>171</v>
      </c>
      <c r="E13" s="73">
        <v>57</v>
      </c>
      <c r="F13" s="54">
        <v>124</v>
      </c>
      <c r="G13" s="73">
        <v>10</v>
      </c>
      <c r="H13" s="73">
        <v>114</v>
      </c>
      <c r="I13" s="160">
        <v>30</v>
      </c>
      <c r="J13" s="161">
        <v>30</v>
      </c>
      <c r="K13" s="56">
        <v>32</v>
      </c>
      <c r="L13" s="58">
        <v>32</v>
      </c>
      <c r="M13" s="179"/>
      <c r="N13" s="180"/>
    </row>
    <row r="14" spans="1:14" ht="15.75">
      <c r="A14" s="95" t="s">
        <v>293</v>
      </c>
      <c r="B14" s="96" t="s">
        <v>288</v>
      </c>
      <c r="C14" s="97" t="s">
        <v>186</v>
      </c>
      <c r="D14" s="73">
        <v>257</v>
      </c>
      <c r="E14" s="73">
        <v>86</v>
      </c>
      <c r="F14" s="54">
        <v>171</v>
      </c>
      <c r="G14" s="73">
        <v>89</v>
      </c>
      <c r="H14" s="73">
        <v>82</v>
      </c>
      <c r="I14" s="160">
        <v>30</v>
      </c>
      <c r="J14" s="161">
        <v>38</v>
      </c>
      <c r="K14" s="56">
        <v>65</v>
      </c>
      <c r="L14" s="58">
        <v>38</v>
      </c>
      <c r="M14" s="179"/>
      <c r="N14" s="180"/>
    </row>
    <row r="15" spans="1:18" ht="15.75">
      <c r="A15" s="95" t="s">
        <v>294</v>
      </c>
      <c r="B15" s="96" t="s">
        <v>18</v>
      </c>
      <c r="C15" s="97" t="s">
        <v>324</v>
      </c>
      <c r="D15" s="98">
        <v>347</v>
      </c>
      <c r="E15" s="98">
        <v>116</v>
      </c>
      <c r="F15" s="54">
        <v>231</v>
      </c>
      <c r="G15" s="73">
        <v>50</v>
      </c>
      <c r="H15" s="73">
        <v>181</v>
      </c>
      <c r="I15" s="160">
        <v>30</v>
      </c>
      <c r="J15" s="161">
        <v>34</v>
      </c>
      <c r="K15" s="56">
        <v>30</v>
      </c>
      <c r="L15" s="58">
        <v>40</v>
      </c>
      <c r="M15" s="179">
        <v>60</v>
      </c>
      <c r="N15" s="180">
        <v>37</v>
      </c>
      <c r="R15" s="52"/>
    </row>
    <row r="16" spans="1:14" ht="15.75">
      <c r="A16" s="95" t="s">
        <v>295</v>
      </c>
      <c r="B16" s="96" t="s">
        <v>16</v>
      </c>
      <c r="C16" s="97" t="s">
        <v>184</v>
      </c>
      <c r="D16" s="73">
        <v>256</v>
      </c>
      <c r="E16" s="73">
        <v>85</v>
      </c>
      <c r="F16" s="54">
        <v>171</v>
      </c>
      <c r="G16" s="73">
        <v>51</v>
      </c>
      <c r="H16" s="73">
        <v>120</v>
      </c>
      <c r="I16" s="160">
        <v>75</v>
      </c>
      <c r="J16" s="161">
        <v>96</v>
      </c>
      <c r="K16" s="56"/>
      <c r="L16" s="58"/>
      <c r="M16" s="179"/>
      <c r="N16" s="180"/>
    </row>
    <row r="17" spans="1:14" ht="15.75">
      <c r="A17" s="95" t="s">
        <v>296</v>
      </c>
      <c r="B17" s="96" t="s">
        <v>21</v>
      </c>
      <c r="C17" s="97" t="s">
        <v>186</v>
      </c>
      <c r="D17" s="98">
        <v>256</v>
      </c>
      <c r="E17" s="98">
        <v>85</v>
      </c>
      <c r="F17" s="54">
        <v>171</v>
      </c>
      <c r="G17" s="73">
        <v>3</v>
      </c>
      <c r="H17" s="73">
        <v>168</v>
      </c>
      <c r="I17" s="160">
        <v>45</v>
      </c>
      <c r="J17" s="161">
        <v>51</v>
      </c>
      <c r="K17" s="56">
        <v>30</v>
      </c>
      <c r="L17" s="58">
        <v>45</v>
      </c>
      <c r="M17" s="179"/>
      <c r="N17" s="180"/>
    </row>
    <row r="18" spans="1:14" ht="15.75">
      <c r="A18" s="95" t="s">
        <v>297</v>
      </c>
      <c r="B18" s="96" t="s">
        <v>157</v>
      </c>
      <c r="C18" s="97" t="s">
        <v>184</v>
      </c>
      <c r="D18" s="98">
        <v>108</v>
      </c>
      <c r="E18" s="98">
        <v>36</v>
      </c>
      <c r="F18" s="54">
        <v>72</v>
      </c>
      <c r="G18" s="73">
        <v>36</v>
      </c>
      <c r="H18" s="73">
        <v>36</v>
      </c>
      <c r="I18" s="160">
        <v>30</v>
      </c>
      <c r="J18" s="161">
        <v>42</v>
      </c>
      <c r="K18" s="56"/>
      <c r="L18" s="58"/>
      <c r="M18" s="179"/>
      <c r="N18" s="180"/>
    </row>
    <row r="19" spans="1:19" ht="15.75">
      <c r="A19" s="95" t="s">
        <v>298</v>
      </c>
      <c r="B19" s="96" t="s">
        <v>286</v>
      </c>
      <c r="C19" s="97" t="s">
        <v>159</v>
      </c>
      <c r="D19" s="98">
        <v>43</v>
      </c>
      <c r="E19" s="98">
        <v>4</v>
      </c>
      <c r="F19" s="54">
        <v>39</v>
      </c>
      <c r="G19" s="73">
        <v>19</v>
      </c>
      <c r="H19" s="73">
        <v>20</v>
      </c>
      <c r="I19" s="160"/>
      <c r="J19" s="161"/>
      <c r="K19" s="56"/>
      <c r="L19" s="58">
        <v>39</v>
      </c>
      <c r="M19" s="179"/>
      <c r="N19" s="180"/>
      <c r="O19"/>
      <c r="P19"/>
      <c r="Q19"/>
      <c r="R19"/>
      <c r="S19"/>
    </row>
    <row r="20" spans="1:19" ht="15.75">
      <c r="A20" s="95" t="s">
        <v>299</v>
      </c>
      <c r="B20" s="153" t="s">
        <v>313</v>
      </c>
      <c r="C20" s="105" t="str">
        <f>$C$18</f>
        <v>-,ДЗ</v>
      </c>
      <c r="D20" s="106">
        <v>117</v>
      </c>
      <c r="E20" s="106">
        <v>39</v>
      </c>
      <c r="F20" s="155">
        <v>78</v>
      </c>
      <c r="G20" s="154">
        <v>18</v>
      </c>
      <c r="H20" s="154">
        <v>60</v>
      </c>
      <c r="I20" s="165"/>
      <c r="J20" s="235"/>
      <c r="K20" s="236">
        <v>30</v>
      </c>
      <c r="L20" s="237">
        <v>48</v>
      </c>
      <c r="M20" s="238"/>
      <c r="N20" s="250"/>
      <c r="O20"/>
      <c r="P20"/>
      <c r="Q20"/>
      <c r="R20"/>
      <c r="S20"/>
    </row>
    <row r="21" spans="1:19" ht="47.25">
      <c r="A21" s="142" t="s">
        <v>190</v>
      </c>
      <c r="B21" s="143" t="s">
        <v>229</v>
      </c>
      <c r="C21" s="144" t="s">
        <v>331</v>
      </c>
      <c r="D21" s="145">
        <v>1032</v>
      </c>
      <c r="E21" s="145">
        <v>341</v>
      </c>
      <c r="F21" s="145">
        <v>691</v>
      </c>
      <c r="G21" s="145">
        <v>255</v>
      </c>
      <c r="H21" s="145">
        <v>436</v>
      </c>
      <c r="I21" s="162">
        <v>114</v>
      </c>
      <c r="J21" s="163">
        <v>143</v>
      </c>
      <c r="K21" s="146">
        <v>195</v>
      </c>
      <c r="L21" s="147">
        <v>170</v>
      </c>
      <c r="M21" s="181">
        <v>27</v>
      </c>
      <c r="N21" s="182">
        <v>42</v>
      </c>
      <c r="O21"/>
      <c r="P21"/>
      <c r="Q21"/>
      <c r="R21"/>
      <c r="S21"/>
    </row>
    <row r="22" spans="1:19" ht="15.75">
      <c r="A22" s="95" t="s">
        <v>316</v>
      </c>
      <c r="B22" s="96" t="s">
        <v>27</v>
      </c>
      <c r="C22" s="97" t="s">
        <v>237</v>
      </c>
      <c r="D22" s="73">
        <v>438</v>
      </c>
      <c r="E22" s="73">
        <v>143</v>
      </c>
      <c r="F22" s="54">
        <v>295</v>
      </c>
      <c r="G22" s="73">
        <v>105</v>
      </c>
      <c r="H22" s="73">
        <v>190</v>
      </c>
      <c r="I22" s="160">
        <v>60</v>
      </c>
      <c r="J22" s="161">
        <v>68</v>
      </c>
      <c r="K22" s="56">
        <v>90</v>
      </c>
      <c r="L22" s="58">
        <v>77</v>
      </c>
      <c r="M22" s="179"/>
      <c r="N22" s="180"/>
      <c r="O22"/>
      <c r="P22"/>
      <c r="Q22"/>
      <c r="R22"/>
      <c r="S22"/>
    </row>
    <row r="23" spans="1:19" ht="15.75">
      <c r="A23" s="95" t="s">
        <v>317</v>
      </c>
      <c r="B23" s="96" t="s">
        <v>230</v>
      </c>
      <c r="C23" s="97" t="s">
        <v>329</v>
      </c>
      <c r="D23" s="98">
        <v>294</v>
      </c>
      <c r="E23" s="98">
        <v>98</v>
      </c>
      <c r="F23" s="54">
        <v>196</v>
      </c>
      <c r="G23" s="73">
        <v>70</v>
      </c>
      <c r="H23" s="73">
        <v>126</v>
      </c>
      <c r="I23" s="160"/>
      <c r="J23" s="161">
        <v>35</v>
      </c>
      <c r="K23" s="56">
        <v>60</v>
      </c>
      <c r="L23" s="58">
        <v>32</v>
      </c>
      <c r="M23" s="179">
        <v>27</v>
      </c>
      <c r="N23" s="180">
        <v>42</v>
      </c>
      <c r="O23"/>
      <c r="P23"/>
      <c r="Q23"/>
      <c r="R23"/>
      <c r="S23"/>
    </row>
    <row r="24" spans="1:19" ht="15.75">
      <c r="A24" s="95" t="s">
        <v>318</v>
      </c>
      <c r="B24" s="226" t="s">
        <v>158</v>
      </c>
      <c r="C24" s="101" t="s">
        <v>185</v>
      </c>
      <c r="D24" s="227">
        <v>300</v>
      </c>
      <c r="E24" s="227">
        <v>100</v>
      </c>
      <c r="F24" s="83">
        <v>200</v>
      </c>
      <c r="G24" s="102">
        <v>80</v>
      </c>
      <c r="H24" s="102">
        <v>120</v>
      </c>
      <c r="I24" s="167">
        <v>54</v>
      </c>
      <c r="J24" s="166">
        <v>40</v>
      </c>
      <c r="K24" s="103">
        <v>45</v>
      </c>
      <c r="L24" s="104">
        <v>61</v>
      </c>
      <c r="M24" s="184"/>
      <c r="N24" s="185"/>
      <c r="O24"/>
      <c r="P24"/>
      <c r="Q24"/>
      <c r="R24"/>
      <c r="S24"/>
    </row>
    <row r="25" spans="1:19" ht="30" customHeight="1">
      <c r="A25" s="229" t="s">
        <v>314</v>
      </c>
      <c r="B25" s="230" t="s">
        <v>315</v>
      </c>
      <c r="C25" s="144" t="s">
        <v>325</v>
      </c>
      <c r="D25" s="231">
        <v>456</v>
      </c>
      <c r="E25" s="231">
        <v>152</v>
      </c>
      <c r="F25" s="232">
        <v>304</v>
      </c>
      <c r="G25" s="232">
        <v>144</v>
      </c>
      <c r="H25" s="232">
        <v>160</v>
      </c>
      <c r="I25" s="225">
        <v>60</v>
      </c>
      <c r="J25" s="224">
        <v>76</v>
      </c>
      <c r="K25" s="233">
        <v>48</v>
      </c>
      <c r="L25" s="234">
        <v>60</v>
      </c>
      <c r="M25" s="223">
        <v>60</v>
      </c>
      <c r="N25" s="222">
        <v>0</v>
      </c>
      <c r="O25"/>
      <c r="P25"/>
      <c r="Q25"/>
      <c r="R25"/>
      <c r="S25"/>
    </row>
    <row r="26" spans="1:19" ht="24" customHeight="1">
      <c r="A26" s="96" t="s">
        <v>319</v>
      </c>
      <c r="B26" s="96" t="s">
        <v>322</v>
      </c>
      <c r="C26" s="97" t="str">
        <f>$C$27</f>
        <v>-, -, -,-,ДЗ</v>
      </c>
      <c r="D26" s="98">
        <v>228</v>
      </c>
      <c r="E26" s="98">
        <v>76</v>
      </c>
      <c r="F26" s="54">
        <v>152</v>
      </c>
      <c r="G26" s="73">
        <v>72</v>
      </c>
      <c r="H26" s="57">
        <v>80</v>
      </c>
      <c r="I26" s="168">
        <v>30</v>
      </c>
      <c r="J26" s="161">
        <v>38</v>
      </c>
      <c r="K26" s="118">
        <v>24</v>
      </c>
      <c r="L26" s="58">
        <v>30</v>
      </c>
      <c r="M26" s="186">
        <v>30</v>
      </c>
      <c r="N26" s="180"/>
      <c r="O26"/>
      <c r="P26"/>
      <c r="Q26"/>
      <c r="R26"/>
      <c r="S26"/>
    </row>
    <row r="27" spans="1:19" ht="62.25" customHeight="1">
      <c r="A27" s="96" t="s">
        <v>320</v>
      </c>
      <c r="B27" s="96" t="s">
        <v>321</v>
      </c>
      <c r="C27" s="97" t="s">
        <v>323</v>
      </c>
      <c r="D27" s="98">
        <f aca="true" t="shared" si="0" ref="D27:L27">D26</f>
        <v>228</v>
      </c>
      <c r="E27" s="98">
        <f t="shared" si="0"/>
        <v>76</v>
      </c>
      <c r="F27" s="228">
        <f t="shared" si="0"/>
        <v>152</v>
      </c>
      <c r="G27" s="98">
        <f t="shared" si="0"/>
        <v>72</v>
      </c>
      <c r="H27" s="241">
        <f t="shared" si="0"/>
        <v>80</v>
      </c>
      <c r="I27" s="239">
        <f t="shared" si="0"/>
        <v>30</v>
      </c>
      <c r="J27" s="243">
        <v>38</v>
      </c>
      <c r="K27" s="242">
        <f t="shared" si="0"/>
        <v>24</v>
      </c>
      <c r="L27" s="247">
        <f t="shared" si="0"/>
        <v>30</v>
      </c>
      <c r="M27" s="245">
        <v>30</v>
      </c>
      <c r="N27" s="248"/>
      <c r="O27"/>
      <c r="P27"/>
      <c r="Q27"/>
      <c r="R27"/>
      <c r="S27"/>
    </row>
    <row r="28" spans="1:19" ht="39.75" customHeight="1" thickBot="1">
      <c r="A28" s="266" t="s">
        <v>30</v>
      </c>
      <c r="B28" s="267" t="s">
        <v>261</v>
      </c>
      <c r="C28" s="268" t="s">
        <v>268</v>
      </c>
      <c r="D28" s="269">
        <v>1100</v>
      </c>
      <c r="E28" s="269">
        <v>380</v>
      </c>
      <c r="F28" s="270">
        <v>720</v>
      </c>
      <c r="G28" s="270">
        <v>306</v>
      </c>
      <c r="H28" s="271">
        <v>414</v>
      </c>
      <c r="I28" s="240">
        <v>126</v>
      </c>
      <c r="J28" s="244">
        <v>66</v>
      </c>
      <c r="K28" s="272">
        <v>110</v>
      </c>
      <c r="L28" s="271">
        <v>104</v>
      </c>
      <c r="M28" s="246">
        <v>177</v>
      </c>
      <c r="N28" s="249">
        <v>137</v>
      </c>
      <c r="O28"/>
      <c r="P28"/>
      <c r="Q28"/>
      <c r="R28"/>
      <c r="S28"/>
    </row>
    <row r="29" spans="1:19" ht="49.5" customHeight="1">
      <c r="A29" s="89" t="s">
        <v>32</v>
      </c>
      <c r="B29" s="90" t="s">
        <v>177</v>
      </c>
      <c r="C29" s="91" t="s">
        <v>267</v>
      </c>
      <c r="D29" s="100">
        <v>291</v>
      </c>
      <c r="E29" s="100">
        <v>97</v>
      </c>
      <c r="F29" s="92">
        <v>194</v>
      </c>
      <c r="G29" s="92">
        <v>78</v>
      </c>
      <c r="H29" s="92">
        <v>116</v>
      </c>
      <c r="I29" s="156">
        <v>96</v>
      </c>
      <c r="J29" s="157">
        <v>34</v>
      </c>
      <c r="K29" s="93">
        <v>32</v>
      </c>
      <c r="L29" s="93">
        <v>0</v>
      </c>
      <c r="M29" s="175">
        <v>32</v>
      </c>
      <c r="N29" s="175">
        <f>SUM(N30:N34)</f>
        <v>0</v>
      </c>
      <c r="O29"/>
      <c r="P29"/>
      <c r="Q29"/>
      <c r="R29"/>
      <c r="S29"/>
    </row>
    <row r="30" spans="1:19" ht="18" customHeight="1">
      <c r="A30" s="114" t="s">
        <v>34</v>
      </c>
      <c r="B30" s="151" t="s">
        <v>248</v>
      </c>
      <c r="C30" s="97" t="s">
        <v>183</v>
      </c>
      <c r="D30" s="73">
        <v>96</v>
      </c>
      <c r="E30" s="73">
        <v>32</v>
      </c>
      <c r="F30" s="73">
        <v>64</v>
      </c>
      <c r="G30" s="73">
        <v>24</v>
      </c>
      <c r="H30" s="73">
        <v>40</v>
      </c>
      <c r="I30" s="160">
        <v>30</v>
      </c>
      <c r="J30" s="161">
        <v>34</v>
      </c>
      <c r="K30" s="56"/>
      <c r="L30" s="58"/>
      <c r="M30" s="179"/>
      <c r="N30" s="180"/>
      <c r="P30"/>
      <c r="Q30"/>
      <c r="R30"/>
      <c r="S30"/>
    </row>
    <row r="31" spans="1:14" ht="15.75">
      <c r="A31" s="114" t="s">
        <v>36</v>
      </c>
      <c r="B31" s="152" t="s">
        <v>249</v>
      </c>
      <c r="C31" s="101" t="s">
        <v>159</v>
      </c>
      <c r="D31" s="73">
        <v>48</v>
      </c>
      <c r="E31" s="73">
        <v>16</v>
      </c>
      <c r="F31" s="73">
        <v>32</v>
      </c>
      <c r="G31" s="73">
        <v>16</v>
      </c>
      <c r="H31" s="102">
        <v>16</v>
      </c>
      <c r="I31" s="165"/>
      <c r="J31" s="166"/>
      <c r="K31" s="103"/>
      <c r="L31" s="104"/>
      <c r="M31" s="184">
        <v>32</v>
      </c>
      <c r="N31" s="185"/>
    </row>
    <row r="32" spans="1:14" ht="18.75" customHeight="1">
      <c r="A32" s="114" t="s">
        <v>38</v>
      </c>
      <c r="B32" s="152" t="s">
        <v>250</v>
      </c>
      <c r="C32" s="101" t="s">
        <v>159</v>
      </c>
      <c r="D32" s="102">
        <v>51</v>
      </c>
      <c r="E32" s="73">
        <v>17</v>
      </c>
      <c r="F32" s="73">
        <v>34</v>
      </c>
      <c r="G32" s="73">
        <v>20</v>
      </c>
      <c r="H32" s="102">
        <v>14</v>
      </c>
      <c r="I32" s="167">
        <v>34</v>
      </c>
      <c r="J32" s="166"/>
      <c r="K32" s="103"/>
      <c r="L32" s="104"/>
      <c r="M32" s="184"/>
      <c r="N32" s="185"/>
    </row>
    <row r="33" spans="1:16" ht="18.75" customHeight="1">
      <c r="A33" s="114" t="s">
        <v>42</v>
      </c>
      <c r="B33" s="152" t="s">
        <v>51</v>
      </c>
      <c r="C33" s="101" t="s">
        <v>159</v>
      </c>
      <c r="D33" s="102">
        <v>48</v>
      </c>
      <c r="E33" s="73">
        <v>16</v>
      </c>
      <c r="F33" s="73">
        <v>32</v>
      </c>
      <c r="G33" s="73">
        <v>8</v>
      </c>
      <c r="H33" s="102">
        <v>24</v>
      </c>
      <c r="I33" s="167"/>
      <c r="J33" s="166"/>
      <c r="K33" s="103">
        <v>32</v>
      </c>
      <c r="L33" s="104"/>
      <c r="M33" s="184"/>
      <c r="N33" s="185"/>
      <c r="O33" s="149"/>
      <c r="P33" s="150"/>
    </row>
    <row r="34" spans="1:16" ht="16.5" thickBot="1">
      <c r="A34" s="114" t="s">
        <v>44</v>
      </c>
      <c r="B34" s="152" t="s">
        <v>260</v>
      </c>
      <c r="C34" s="101" t="s">
        <v>159</v>
      </c>
      <c r="D34" s="102">
        <v>48</v>
      </c>
      <c r="E34" s="73">
        <v>16</v>
      </c>
      <c r="F34" s="73">
        <v>32</v>
      </c>
      <c r="G34" s="73">
        <v>10</v>
      </c>
      <c r="H34" s="102">
        <v>22</v>
      </c>
      <c r="I34" s="167">
        <v>32</v>
      </c>
      <c r="J34" s="166"/>
      <c r="K34" s="103"/>
      <c r="L34" s="104"/>
      <c r="M34" s="184"/>
      <c r="N34" s="185"/>
      <c r="O34" s="149"/>
      <c r="P34" s="150"/>
    </row>
    <row r="35" spans="1:14" ht="15.75">
      <c r="A35" s="62" t="s">
        <v>52</v>
      </c>
      <c r="B35" s="63" t="s">
        <v>53</v>
      </c>
      <c r="C35" s="199" t="s">
        <v>326</v>
      </c>
      <c r="D35" s="64">
        <v>729</v>
      </c>
      <c r="E35" s="64">
        <v>243</v>
      </c>
      <c r="F35" s="64">
        <v>486</v>
      </c>
      <c r="G35" s="64">
        <v>228</v>
      </c>
      <c r="H35" s="64">
        <v>258</v>
      </c>
      <c r="I35" s="192">
        <v>30</v>
      </c>
      <c r="J35" s="194">
        <v>32</v>
      </c>
      <c r="K35" s="195">
        <v>78</v>
      </c>
      <c r="L35" s="196">
        <v>104</v>
      </c>
      <c r="M35" s="197">
        <v>126</v>
      </c>
      <c r="N35" s="193">
        <v>116</v>
      </c>
    </row>
    <row r="36" spans="1:14" ht="34.5" customHeight="1">
      <c r="A36" s="108" t="s">
        <v>54</v>
      </c>
      <c r="B36" s="109" t="s">
        <v>251</v>
      </c>
      <c r="C36" s="65" t="s">
        <v>301</v>
      </c>
      <c r="D36" s="55"/>
      <c r="E36" s="55"/>
      <c r="F36" s="55">
        <v>964</v>
      </c>
      <c r="G36" s="55"/>
      <c r="H36" s="55"/>
      <c r="I36" s="160"/>
      <c r="J36" s="161"/>
      <c r="K36" s="59"/>
      <c r="L36" s="58"/>
      <c r="M36" s="179"/>
      <c r="N36" s="180"/>
    </row>
    <row r="37" spans="1:14" ht="31.5" customHeight="1">
      <c r="A37" s="110" t="s">
        <v>56</v>
      </c>
      <c r="B37" s="111" t="s">
        <v>252</v>
      </c>
      <c r="C37" s="112" t="s">
        <v>183</v>
      </c>
      <c r="D37" s="113">
        <v>93</v>
      </c>
      <c r="E37" s="113">
        <v>31</v>
      </c>
      <c r="F37" s="113">
        <v>62</v>
      </c>
      <c r="G37" s="113">
        <v>22</v>
      </c>
      <c r="H37" s="113">
        <v>40</v>
      </c>
      <c r="I37" s="160">
        <v>30</v>
      </c>
      <c r="J37" s="161">
        <v>32</v>
      </c>
      <c r="K37" s="59"/>
      <c r="L37" s="58"/>
      <c r="M37" s="179"/>
      <c r="N37" s="180"/>
    </row>
    <row r="38" spans="1:14" ht="49.5" customHeight="1">
      <c r="A38" s="110" t="s">
        <v>171</v>
      </c>
      <c r="B38" s="111" t="s">
        <v>253</v>
      </c>
      <c r="C38" s="112" t="s">
        <v>183</v>
      </c>
      <c r="D38" s="113">
        <v>273</v>
      </c>
      <c r="E38" s="113">
        <v>91</v>
      </c>
      <c r="F38" s="113">
        <v>182</v>
      </c>
      <c r="G38" s="113">
        <v>90</v>
      </c>
      <c r="H38" s="113">
        <v>92</v>
      </c>
      <c r="I38" s="160"/>
      <c r="J38" s="161"/>
      <c r="K38" s="59">
        <v>78</v>
      </c>
      <c r="L38" s="58">
        <v>104</v>
      </c>
      <c r="M38" s="179"/>
      <c r="N38" s="180"/>
    </row>
    <row r="39" spans="1:14" ht="57.75" customHeight="1">
      <c r="A39" s="148" t="s">
        <v>172</v>
      </c>
      <c r="B39" s="111" t="s">
        <v>130</v>
      </c>
      <c r="C39" s="112" t="s">
        <v>266</v>
      </c>
      <c r="D39" s="113"/>
      <c r="E39" s="113"/>
      <c r="F39" s="198">
        <v>432</v>
      </c>
      <c r="G39" s="113"/>
      <c r="H39" s="113"/>
      <c r="I39" s="160">
        <v>72</v>
      </c>
      <c r="J39" s="161">
        <v>252</v>
      </c>
      <c r="K39" s="59">
        <v>72</v>
      </c>
      <c r="L39" s="58">
        <v>36</v>
      </c>
      <c r="M39" s="179"/>
      <c r="N39" s="180"/>
    </row>
    <row r="40" spans="1:14" ht="36.75" customHeight="1">
      <c r="A40" s="110" t="s">
        <v>127</v>
      </c>
      <c r="B40" s="111" t="s">
        <v>131</v>
      </c>
      <c r="C40" s="112" t="s">
        <v>184</v>
      </c>
      <c r="D40" s="113"/>
      <c r="E40" s="113"/>
      <c r="F40" s="198">
        <v>288</v>
      </c>
      <c r="G40" s="113"/>
      <c r="H40" s="113"/>
      <c r="I40" s="160"/>
      <c r="J40" s="161"/>
      <c r="K40" s="59"/>
      <c r="L40" s="58">
        <v>180</v>
      </c>
      <c r="M40" s="179">
        <v>108</v>
      </c>
      <c r="N40" s="180"/>
    </row>
    <row r="41" spans="1:14" ht="44.25" customHeight="1">
      <c r="A41" s="60" t="s">
        <v>59</v>
      </c>
      <c r="B41" s="61" t="s">
        <v>254</v>
      </c>
      <c r="C41" s="66" t="s">
        <v>302</v>
      </c>
      <c r="D41" s="54"/>
      <c r="E41" s="54"/>
      <c r="F41" s="55">
        <v>414</v>
      </c>
      <c r="G41" s="54"/>
      <c r="H41" s="54"/>
      <c r="I41" s="160"/>
      <c r="J41" s="161"/>
      <c r="K41" s="56"/>
      <c r="L41" s="58"/>
      <c r="M41" s="179"/>
      <c r="N41" s="180"/>
    </row>
    <row r="42" spans="1:14" ht="55.5" customHeight="1">
      <c r="A42" s="114" t="s">
        <v>61</v>
      </c>
      <c r="B42" s="115" t="s">
        <v>263</v>
      </c>
      <c r="C42" s="116" t="s">
        <v>191</v>
      </c>
      <c r="D42" s="73">
        <v>189</v>
      </c>
      <c r="E42" s="73">
        <v>63</v>
      </c>
      <c r="F42" s="113">
        <v>126</v>
      </c>
      <c r="G42" s="73">
        <v>60</v>
      </c>
      <c r="H42" s="73">
        <v>66</v>
      </c>
      <c r="I42" s="160"/>
      <c r="J42" s="161"/>
      <c r="K42" s="56"/>
      <c r="L42" s="58"/>
      <c r="M42" s="179">
        <v>126</v>
      </c>
      <c r="N42" s="180"/>
    </row>
    <row r="43" spans="1:14" ht="36" customHeight="1">
      <c r="A43" s="114" t="s">
        <v>173</v>
      </c>
      <c r="B43" s="115" t="s">
        <v>130</v>
      </c>
      <c r="C43" s="116" t="s">
        <v>159</v>
      </c>
      <c r="D43" s="73"/>
      <c r="E43" s="73"/>
      <c r="F43" s="198">
        <v>144</v>
      </c>
      <c r="G43" s="73"/>
      <c r="H43" s="73"/>
      <c r="I43" s="160"/>
      <c r="J43" s="161"/>
      <c r="K43" s="56"/>
      <c r="L43" s="58"/>
      <c r="M43" s="179">
        <v>144</v>
      </c>
      <c r="N43" s="180"/>
    </row>
    <row r="44" spans="1:14" ht="27" customHeight="1">
      <c r="A44" s="114" t="s">
        <v>63</v>
      </c>
      <c r="B44" s="115" t="s">
        <v>131</v>
      </c>
      <c r="C44" s="116" t="s">
        <v>159</v>
      </c>
      <c r="D44" s="73"/>
      <c r="E44" s="73"/>
      <c r="F44" s="198">
        <v>144</v>
      </c>
      <c r="G44" s="73"/>
      <c r="H44" s="73"/>
      <c r="I44" s="160"/>
      <c r="J44" s="161"/>
      <c r="K44" s="56"/>
      <c r="L44" s="58"/>
      <c r="M44" s="179"/>
      <c r="N44" s="180">
        <v>144</v>
      </c>
    </row>
    <row r="45" spans="1:14" ht="63.75" customHeight="1">
      <c r="A45" s="60" t="s">
        <v>64</v>
      </c>
      <c r="B45" s="61" t="s">
        <v>255</v>
      </c>
      <c r="C45" s="66" t="s">
        <v>238</v>
      </c>
      <c r="D45" s="54"/>
      <c r="E45" s="54"/>
      <c r="F45" s="55">
        <v>512</v>
      </c>
      <c r="G45" s="54"/>
      <c r="H45" s="54"/>
      <c r="I45" s="160"/>
      <c r="J45" s="161"/>
      <c r="K45" s="56"/>
      <c r="L45" s="58"/>
      <c r="M45" s="179"/>
      <c r="N45" s="180"/>
    </row>
    <row r="46" spans="1:14" ht="36" customHeight="1">
      <c r="A46" s="114" t="s">
        <v>66</v>
      </c>
      <c r="B46" s="115" t="s">
        <v>256</v>
      </c>
      <c r="C46" s="116" t="s">
        <v>191</v>
      </c>
      <c r="D46" s="73">
        <v>84</v>
      </c>
      <c r="E46" s="73">
        <v>28</v>
      </c>
      <c r="F46" s="113">
        <v>56</v>
      </c>
      <c r="G46" s="73">
        <v>26</v>
      </c>
      <c r="H46" s="73">
        <v>30</v>
      </c>
      <c r="I46" s="160"/>
      <c r="J46" s="161"/>
      <c r="K46" s="56"/>
      <c r="L46" s="58"/>
      <c r="M46" s="179"/>
      <c r="N46" s="180">
        <v>56</v>
      </c>
    </row>
    <row r="47" spans="1:14" ht="53.25" customHeight="1">
      <c r="A47" s="114" t="s">
        <v>257</v>
      </c>
      <c r="B47" s="115" t="s">
        <v>258</v>
      </c>
      <c r="C47" s="116" t="s">
        <v>191</v>
      </c>
      <c r="D47" s="73">
        <v>90</v>
      </c>
      <c r="E47" s="73">
        <v>30</v>
      </c>
      <c r="F47" s="113">
        <v>60</v>
      </c>
      <c r="G47" s="73">
        <v>30</v>
      </c>
      <c r="H47" s="73">
        <v>30</v>
      </c>
      <c r="I47" s="160"/>
      <c r="J47" s="161"/>
      <c r="K47" s="56"/>
      <c r="L47" s="58"/>
      <c r="M47" s="179"/>
      <c r="N47" s="180">
        <v>60</v>
      </c>
    </row>
    <row r="48" spans="1:14" ht="48" customHeight="1">
      <c r="A48" s="114" t="s">
        <v>179</v>
      </c>
      <c r="B48" s="115" t="s">
        <v>130</v>
      </c>
      <c r="C48" s="116" t="s">
        <v>327</v>
      </c>
      <c r="D48" s="73"/>
      <c r="E48" s="73"/>
      <c r="F48" s="198">
        <v>180</v>
      </c>
      <c r="G48" s="73"/>
      <c r="H48" s="73"/>
      <c r="I48" s="160"/>
      <c r="J48" s="161"/>
      <c r="K48" s="56"/>
      <c r="L48" s="58"/>
      <c r="M48" s="179"/>
      <c r="N48" s="180">
        <v>180</v>
      </c>
    </row>
    <row r="49" spans="1:14" ht="48" customHeight="1">
      <c r="A49" s="119" t="s">
        <v>232</v>
      </c>
      <c r="B49" s="115" t="s">
        <v>131</v>
      </c>
      <c r="C49" s="116" t="s">
        <v>327</v>
      </c>
      <c r="D49" s="73"/>
      <c r="E49" s="73"/>
      <c r="F49" s="198">
        <v>216</v>
      </c>
      <c r="G49" s="73"/>
      <c r="H49" s="57"/>
      <c r="I49" s="168"/>
      <c r="J49" s="161"/>
      <c r="K49" s="118"/>
      <c r="L49" s="58"/>
      <c r="M49" s="186"/>
      <c r="N49" s="180">
        <v>216</v>
      </c>
    </row>
    <row r="50" spans="1:14" ht="39.75" customHeight="1">
      <c r="A50" s="117" t="s">
        <v>178</v>
      </c>
      <c r="B50" s="61" t="s">
        <v>21</v>
      </c>
      <c r="C50" s="116" t="s">
        <v>184</v>
      </c>
      <c r="D50" s="54">
        <v>80</v>
      </c>
      <c r="E50" s="54">
        <v>40</v>
      </c>
      <c r="F50" s="55">
        <v>40</v>
      </c>
      <c r="G50" s="73"/>
      <c r="H50" s="80">
        <v>40</v>
      </c>
      <c r="I50" s="168"/>
      <c r="J50" s="161"/>
      <c r="K50" s="118"/>
      <c r="L50" s="58"/>
      <c r="M50" s="186">
        <v>19</v>
      </c>
      <c r="N50" s="180">
        <v>21</v>
      </c>
    </row>
    <row r="51" spans="1:14" ht="30" customHeight="1">
      <c r="A51" s="119"/>
      <c r="B51" s="123" t="s">
        <v>81</v>
      </c>
      <c r="C51" s="120"/>
      <c r="D51" s="107"/>
      <c r="E51" s="107"/>
      <c r="F51" s="121"/>
      <c r="G51" s="107"/>
      <c r="H51" s="72"/>
      <c r="I51" s="169"/>
      <c r="J51" s="170" t="s">
        <v>269</v>
      </c>
      <c r="K51" s="122"/>
      <c r="L51" s="70" t="s">
        <v>236</v>
      </c>
      <c r="M51" s="187"/>
      <c r="N51" s="185" t="s">
        <v>330</v>
      </c>
    </row>
    <row r="52" spans="1:14" ht="36.75" customHeight="1">
      <c r="A52" s="117" t="s">
        <v>181</v>
      </c>
      <c r="B52" s="123" t="s">
        <v>132</v>
      </c>
      <c r="C52" s="120"/>
      <c r="D52" s="107"/>
      <c r="E52" s="107"/>
      <c r="F52" s="121"/>
      <c r="G52" s="107"/>
      <c r="H52" s="72"/>
      <c r="I52" s="169"/>
      <c r="J52" s="170"/>
      <c r="K52" s="122"/>
      <c r="L52" s="70"/>
      <c r="M52" s="187"/>
      <c r="N52" s="185" t="s">
        <v>236</v>
      </c>
    </row>
    <row r="53" spans="1:14" ht="52.5" customHeight="1" thickBot="1">
      <c r="A53" s="257" t="s">
        <v>84</v>
      </c>
      <c r="B53" s="258" t="s">
        <v>303</v>
      </c>
      <c r="C53" s="259"/>
      <c r="D53" s="74"/>
      <c r="E53" s="74"/>
      <c r="F53" s="260"/>
      <c r="G53" s="74"/>
      <c r="H53" s="261"/>
      <c r="I53" s="262"/>
      <c r="J53" s="164" t="s">
        <v>192</v>
      </c>
      <c r="K53" s="263"/>
      <c r="L53" s="99"/>
      <c r="M53" s="264"/>
      <c r="N53" s="183" t="s">
        <v>180</v>
      </c>
    </row>
    <row r="54" spans="1:15" ht="24" customHeight="1" thickBot="1">
      <c r="A54" s="340" t="s">
        <v>259</v>
      </c>
      <c r="B54" s="341"/>
      <c r="C54" s="251" t="s">
        <v>333</v>
      </c>
      <c r="D54" s="252">
        <v>4178</v>
      </c>
      <c r="E54" s="252">
        <v>1406</v>
      </c>
      <c r="F54" s="252">
        <v>2772</v>
      </c>
      <c r="G54" s="252">
        <v>980</v>
      </c>
      <c r="H54" s="252">
        <v>1792</v>
      </c>
      <c r="I54" s="253">
        <f aca="true" t="shared" si="1" ref="I54:N54">I8</f>
        <v>540</v>
      </c>
      <c r="J54" s="254">
        <f t="shared" si="1"/>
        <v>576</v>
      </c>
      <c r="K54" s="253">
        <f t="shared" si="1"/>
        <v>540</v>
      </c>
      <c r="L54" s="255">
        <f t="shared" si="1"/>
        <v>576</v>
      </c>
      <c r="M54" s="256">
        <f t="shared" si="1"/>
        <v>324</v>
      </c>
      <c r="N54" s="80">
        <f t="shared" si="1"/>
        <v>216</v>
      </c>
      <c r="O54" s="149"/>
    </row>
    <row r="55" spans="1:15" ht="24" customHeight="1">
      <c r="A55" s="325" t="s">
        <v>231</v>
      </c>
      <c r="B55" s="326"/>
      <c r="C55" s="326"/>
      <c r="D55" s="326"/>
      <c r="E55" s="327"/>
      <c r="F55" s="319" t="s">
        <v>6</v>
      </c>
      <c r="G55" s="351" t="s">
        <v>187</v>
      </c>
      <c r="H55" s="352"/>
      <c r="I55" s="312">
        <v>14</v>
      </c>
      <c r="J55" s="355">
        <v>13</v>
      </c>
      <c r="K55" s="309">
        <v>12</v>
      </c>
      <c r="L55" s="356">
        <v>12</v>
      </c>
      <c r="M55" s="350">
        <v>6</v>
      </c>
      <c r="N55" s="348">
        <v>5</v>
      </c>
      <c r="O55" s="149"/>
    </row>
    <row r="56" spans="1:14" ht="15.75">
      <c r="A56" s="325"/>
      <c r="B56" s="326"/>
      <c r="C56" s="326"/>
      <c r="D56" s="326"/>
      <c r="E56" s="327"/>
      <c r="F56" s="319"/>
      <c r="G56" s="353"/>
      <c r="H56" s="354"/>
      <c r="I56" s="312"/>
      <c r="J56" s="355"/>
      <c r="K56" s="309"/>
      <c r="L56" s="356"/>
      <c r="M56" s="350"/>
      <c r="N56" s="349"/>
    </row>
    <row r="57" spans="1:14" ht="15" customHeight="1">
      <c r="A57" s="328"/>
      <c r="B57" s="329"/>
      <c r="C57" s="329"/>
      <c r="D57" s="329"/>
      <c r="E57" s="330"/>
      <c r="F57" s="319"/>
      <c r="G57" s="321" t="s">
        <v>153</v>
      </c>
      <c r="H57" s="322"/>
      <c r="I57" s="162">
        <v>72</v>
      </c>
      <c r="J57" s="163">
        <v>252</v>
      </c>
      <c r="K57" s="79">
        <v>72</v>
      </c>
      <c r="L57" s="81">
        <v>36</v>
      </c>
      <c r="M57" s="181">
        <v>144</v>
      </c>
      <c r="N57" s="182">
        <v>180</v>
      </c>
    </row>
    <row r="58" spans="1:14" ht="30" customHeight="1">
      <c r="A58" s="328"/>
      <c r="B58" s="329"/>
      <c r="C58" s="329"/>
      <c r="D58" s="329"/>
      <c r="E58" s="330"/>
      <c r="F58" s="319"/>
      <c r="G58" s="321" t="s">
        <v>188</v>
      </c>
      <c r="H58" s="322"/>
      <c r="I58" s="162"/>
      <c r="J58" s="163"/>
      <c r="K58" s="79"/>
      <c r="L58" s="81">
        <v>180</v>
      </c>
      <c r="M58" s="181">
        <v>108</v>
      </c>
      <c r="N58" s="182">
        <v>360</v>
      </c>
    </row>
    <row r="59" spans="1:14" ht="22.5" customHeight="1">
      <c r="A59" s="328"/>
      <c r="B59" s="329"/>
      <c r="C59" s="329"/>
      <c r="D59" s="329"/>
      <c r="E59" s="330"/>
      <c r="F59" s="319"/>
      <c r="G59" s="328" t="s">
        <v>154</v>
      </c>
      <c r="H59" s="333"/>
      <c r="I59" s="171">
        <v>0</v>
      </c>
      <c r="J59" s="172">
        <v>2</v>
      </c>
      <c r="K59" s="124">
        <v>0</v>
      </c>
      <c r="L59" s="125">
        <v>4</v>
      </c>
      <c r="M59" s="188">
        <v>2</v>
      </c>
      <c r="N59" s="189">
        <v>5</v>
      </c>
    </row>
    <row r="60" spans="1:14" ht="15.75">
      <c r="A60" s="328"/>
      <c r="B60" s="329"/>
      <c r="C60" s="329"/>
      <c r="D60" s="329"/>
      <c r="E60" s="330"/>
      <c r="F60" s="319"/>
      <c r="G60" s="321" t="s">
        <v>155</v>
      </c>
      <c r="H60" s="322"/>
      <c r="I60" s="171">
        <v>2</v>
      </c>
      <c r="J60" s="172">
        <v>3</v>
      </c>
      <c r="K60" s="124">
        <v>1</v>
      </c>
      <c r="L60" s="125">
        <v>5</v>
      </c>
      <c r="M60" s="188">
        <v>7</v>
      </c>
      <c r="N60" s="189">
        <v>3</v>
      </c>
    </row>
    <row r="61" spans="1:14" ht="15" customHeight="1" thickBot="1">
      <c r="A61" s="316"/>
      <c r="B61" s="317"/>
      <c r="C61" s="317"/>
      <c r="D61" s="317"/>
      <c r="E61" s="318"/>
      <c r="F61" s="320"/>
      <c r="G61" s="323" t="s">
        <v>156</v>
      </c>
      <c r="H61" s="324"/>
      <c r="I61" s="173">
        <v>0</v>
      </c>
      <c r="J61" s="174">
        <v>0</v>
      </c>
      <c r="K61" s="126">
        <v>0</v>
      </c>
      <c r="L61" s="127">
        <v>0</v>
      </c>
      <c r="M61" s="190">
        <v>0</v>
      </c>
      <c r="N61" s="191">
        <v>0</v>
      </c>
    </row>
    <row r="62" spans="1:14" ht="15" customHeight="1">
      <c r="A62" s="128"/>
      <c r="B62" s="128"/>
      <c r="C62" s="129"/>
      <c r="D62" s="128"/>
      <c r="E62" s="128"/>
      <c r="F62" s="128"/>
      <c r="G62" s="128"/>
      <c r="H62" s="128"/>
      <c r="I62" s="128"/>
      <c r="J62" s="128"/>
      <c r="K62" s="128"/>
      <c r="L62" s="130"/>
      <c r="M62" s="130"/>
      <c r="N62" s="128"/>
    </row>
    <row r="63" spans="1:14" ht="6" customHeight="1">
      <c r="A63" s="128"/>
      <c r="B63" s="128"/>
      <c r="C63" s="129"/>
      <c r="D63" s="128"/>
      <c r="E63" s="128"/>
      <c r="F63" s="128"/>
      <c r="G63" s="128"/>
      <c r="H63" s="128"/>
      <c r="I63" s="128"/>
      <c r="J63" s="128"/>
      <c r="K63" s="128"/>
      <c r="L63" s="130"/>
      <c r="M63" s="130"/>
      <c r="N63" s="128"/>
    </row>
    <row r="64" spans="1:14" ht="11.25" customHeight="1">
      <c r="A64" s="128"/>
      <c r="B64" s="133"/>
      <c r="C64" s="135"/>
      <c r="D64" s="133"/>
      <c r="E64" s="133"/>
      <c r="F64" s="133"/>
      <c r="G64" s="133"/>
      <c r="H64" s="133"/>
      <c r="I64" s="133"/>
      <c r="J64" s="133"/>
      <c r="K64" s="133"/>
      <c r="L64" s="134"/>
      <c r="M64" s="132"/>
      <c r="N64" s="128"/>
    </row>
    <row r="65" spans="1:14" ht="25.5" customHeight="1">
      <c r="A65" s="128"/>
      <c r="B65" s="133"/>
      <c r="C65" s="135"/>
      <c r="D65" s="133"/>
      <c r="E65" s="133"/>
      <c r="F65" s="133"/>
      <c r="G65" s="133"/>
      <c r="H65" s="133"/>
      <c r="I65" s="265"/>
      <c r="J65" s="133"/>
      <c r="K65" s="133"/>
      <c r="L65" s="134"/>
      <c r="M65" s="132"/>
      <c r="N65" s="128"/>
    </row>
    <row r="66" spans="1:14" ht="20.25" customHeight="1">
      <c r="A66" s="128"/>
      <c r="B66" s="133"/>
      <c r="C66" s="135"/>
      <c r="D66" s="133"/>
      <c r="E66" s="133"/>
      <c r="F66" s="133"/>
      <c r="G66" s="133"/>
      <c r="H66" s="133"/>
      <c r="I66" s="265"/>
      <c r="J66" s="133"/>
      <c r="K66" s="133"/>
      <c r="L66" s="134"/>
      <c r="M66" s="132"/>
      <c r="N66" s="128"/>
    </row>
    <row r="67" spans="1:14" ht="17.25" customHeight="1">
      <c r="A67" s="128"/>
      <c r="B67" s="128"/>
      <c r="C67" s="135"/>
      <c r="D67" s="133"/>
      <c r="E67" s="133"/>
      <c r="F67" s="133"/>
      <c r="G67" s="133"/>
      <c r="H67" s="133"/>
      <c r="I67" s="133"/>
      <c r="J67" s="133"/>
      <c r="K67" s="133"/>
      <c r="L67" s="134"/>
      <c r="M67" s="132"/>
      <c r="N67" s="128"/>
    </row>
    <row r="68" spans="1:14" ht="17.25" customHeight="1">
      <c r="A68" s="128"/>
      <c r="B68" s="128"/>
      <c r="C68" s="135"/>
      <c r="D68" s="133"/>
      <c r="E68" s="133"/>
      <c r="F68" s="133"/>
      <c r="G68" s="133"/>
      <c r="H68" s="133"/>
      <c r="I68" s="133"/>
      <c r="J68" s="133"/>
      <c r="K68" s="133"/>
      <c r="L68" s="134"/>
      <c r="M68" s="132"/>
      <c r="N68" s="128"/>
    </row>
    <row r="69" spans="1:14" ht="15.75">
      <c r="A69" s="128"/>
      <c r="B69" s="128"/>
      <c r="C69" s="135"/>
      <c r="D69" s="133"/>
      <c r="E69" s="133"/>
      <c r="F69" s="133"/>
      <c r="G69" s="133"/>
      <c r="H69" s="133"/>
      <c r="I69" s="133"/>
      <c r="J69" s="133"/>
      <c r="K69" s="133"/>
      <c r="L69" s="134"/>
      <c r="M69" s="132"/>
      <c r="N69" s="128"/>
    </row>
    <row r="70" spans="1:14" ht="15.75">
      <c r="A70" s="128"/>
      <c r="B70" s="128"/>
      <c r="C70" s="129"/>
      <c r="D70" s="133"/>
      <c r="E70" s="133"/>
      <c r="F70" s="133"/>
      <c r="G70" s="133"/>
      <c r="H70" s="133"/>
      <c r="I70" s="133"/>
      <c r="J70" s="133"/>
      <c r="K70" s="133"/>
      <c r="L70" s="134"/>
      <c r="M70" s="132"/>
      <c r="N70" s="128"/>
    </row>
    <row r="71" spans="1:14" ht="15.75">
      <c r="A71" s="128"/>
      <c r="B71" s="128"/>
      <c r="C71" s="129"/>
      <c r="D71" s="128"/>
      <c r="E71" s="131"/>
      <c r="F71" s="131"/>
      <c r="G71" s="131"/>
      <c r="H71" s="131"/>
      <c r="I71" s="131"/>
      <c r="J71" s="131"/>
      <c r="K71" s="131"/>
      <c r="L71" s="132"/>
      <c r="M71" s="132"/>
      <c r="N71" s="128"/>
    </row>
    <row r="72" spans="1:14" ht="15.75">
      <c r="A72" s="128"/>
      <c r="B72" s="128"/>
      <c r="C72" s="129"/>
      <c r="D72" s="128"/>
      <c r="E72" s="128"/>
      <c r="F72" s="128"/>
      <c r="G72" s="128"/>
      <c r="H72" s="128"/>
      <c r="I72" s="128"/>
      <c r="J72" s="128"/>
      <c r="K72" s="128"/>
      <c r="L72" s="130"/>
      <c r="M72" s="130"/>
      <c r="N72" s="128"/>
    </row>
  </sheetData>
  <sheetProtection/>
  <mergeCells count="35">
    <mergeCell ref="N55:N56"/>
    <mergeCell ref="E4:E8"/>
    <mergeCell ref="M55:M56"/>
    <mergeCell ref="G55:H56"/>
    <mergeCell ref="J55:J56"/>
    <mergeCell ref="M4:N4"/>
    <mergeCell ref="L55:L56"/>
    <mergeCell ref="A59:E59"/>
    <mergeCell ref="F4:H4"/>
    <mergeCell ref="G59:H59"/>
    <mergeCell ref="G5:H7"/>
    <mergeCell ref="A58:E58"/>
    <mergeCell ref="A54:B54"/>
    <mergeCell ref="C3:C8"/>
    <mergeCell ref="D4:D8"/>
    <mergeCell ref="A61:E61"/>
    <mergeCell ref="F55:F61"/>
    <mergeCell ref="G60:H60"/>
    <mergeCell ref="G61:H61"/>
    <mergeCell ref="A55:E55"/>
    <mergeCell ref="A56:E56"/>
    <mergeCell ref="G58:H58"/>
    <mergeCell ref="A60:E60"/>
    <mergeCell ref="A57:E57"/>
    <mergeCell ref="G57:H57"/>
    <mergeCell ref="A1:N2"/>
    <mergeCell ref="F5:F8"/>
    <mergeCell ref="A3:A8"/>
    <mergeCell ref="B3:B8"/>
    <mergeCell ref="D3:H3"/>
    <mergeCell ref="K55:K56"/>
    <mergeCell ref="I4:J4"/>
    <mergeCell ref="K4:L4"/>
    <mergeCell ref="I55:I56"/>
    <mergeCell ref="I3:N3"/>
  </mergeCells>
  <printOptions/>
  <pageMargins left="0.36" right="0.26" top="0.32" bottom="0.33" header="0.17" footer="0.3"/>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A108"/>
  <sheetViews>
    <sheetView tabSelected="1" zoomScale="75" zoomScaleNormal="75" zoomScaleSheetLayoutView="100" zoomScalePageLayoutView="0" workbookViewId="0" topLeftCell="A27">
      <selection activeCell="A37" sqref="A37"/>
    </sheetView>
  </sheetViews>
  <sheetFormatPr defaultColWidth="9.140625" defaultRowHeight="15"/>
  <cols>
    <col min="1" max="1" width="123.00390625" style="38" customWidth="1"/>
  </cols>
  <sheetData>
    <row r="1" ht="4.5" customHeight="1">
      <c r="A1" s="43"/>
    </row>
    <row r="2" s="39" customFormat="1" ht="16.5" customHeight="1">
      <c r="A2" s="216" t="s">
        <v>337</v>
      </c>
    </row>
    <row r="3" s="39" customFormat="1" ht="21" customHeight="1">
      <c r="A3" s="217" t="s">
        <v>338</v>
      </c>
    </row>
    <row r="4" s="39" customFormat="1" ht="138.75" customHeight="1">
      <c r="A4" s="221" t="s">
        <v>342</v>
      </c>
    </row>
    <row r="5" s="39" customFormat="1" ht="43.5" customHeight="1">
      <c r="A5" s="221" t="s">
        <v>343</v>
      </c>
    </row>
    <row r="6" s="39" customFormat="1" ht="57.75" customHeight="1">
      <c r="A6" s="221" t="s">
        <v>344</v>
      </c>
    </row>
    <row r="7" s="39" customFormat="1" ht="60" customHeight="1">
      <c r="A7" s="221" t="s">
        <v>345</v>
      </c>
    </row>
    <row r="8" s="39" customFormat="1" ht="45.75" customHeight="1">
      <c r="A8" s="221" t="s">
        <v>346</v>
      </c>
    </row>
    <row r="9" s="39" customFormat="1" ht="57.75" customHeight="1">
      <c r="A9" s="221" t="s">
        <v>347</v>
      </c>
    </row>
    <row r="10" s="39" customFormat="1" ht="48" customHeight="1">
      <c r="A10" s="221" t="s">
        <v>348</v>
      </c>
    </row>
    <row r="11" s="39" customFormat="1" ht="48" customHeight="1">
      <c r="A11" s="221" t="s">
        <v>349</v>
      </c>
    </row>
    <row r="12" s="39" customFormat="1" ht="17.25" customHeight="1">
      <c r="A12" s="217" t="s">
        <v>339</v>
      </c>
    </row>
    <row r="13" s="39" customFormat="1" ht="27.75" customHeight="1">
      <c r="A13" s="218" t="s">
        <v>279</v>
      </c>
    </row>
    <row r="14" s="39" customFormat="1" ht="21" customHeight="1">
      <c r="A14" s="218" t="s">
        <v>227</v>
      </c>
    </row>
    <row r="15" s="39" customFormat="1" ht="176.25" customHeight="1">
      <c r="A15" s="218" t="s">
        <v>280</v>
      </c>
    </row>
    <row r="16" s="39" customFormat="1" ht="31.5" customHeight="1">
      <c r="A16" s="218" t="s">
        <v>281</v>
      </c>
    </row>
    <row r="17" s="39" customFormat="1" ht="81" customHeight="1">
      <c r="A17" s="218" t="s">
        <v>282</v>
      </c>
    </row>
    <row r="18" s="39" customFormat="1" ht="16.5" customHeight="1">
      <c r="A18" s="218" t="s">
        <v>228</v>
      </c>
    </row>
    <row r="19" s="39" customFormat="1" ht="19.5" customHeight="1" hidden="1">
      <c r="A19" s="218" t="s">
        <v>283</v>
      </c>
    </row>
    <row r="20" s="39" customFormat="1" ht="42" customHeight="1" hidden="1">
      <c r="A20" s="218" t="s">
        <v>284</v>
      </c>
    </row>
    <row r="21" s="39" customFormat="1" ht="15.75" customHeight="1">
      <c r="A21" s="218" t="s">
        <v>311</v>
      </c>
    </row>
    <row r="22" s="39" customFormat="1" ht="47.25">
      <c r="A22" s="218" t="s">
        <v>312</v>
      </c>
    </row>
    <row r="23" s="39" customFormat="1" ht="16.5" customHeight="1">
      <c r="A23" s="217" t="s">
        <v>340</v>
      </c>
    </row>
    <row r="24" s="39" customFormat="1" ht="141" customHeight="1">
      <c r="A24" s="218" t="s">
        <v>350</v>
      </c>
    </row>
    <row r="25" s="39" customFormat="1" ht="147.75" customHeight="1">
      <c r="A25" s="218" t="s">
        <v>351</v>
      </c>
    </row>
    <row r="26" s="39" customFormat="1" ht="21" customHeight="1">
      <c r="A26" s="217" t="s">
        <v>341</v>
      </c>
    </row>
    <row r="27" s="39" customFormat="1" ht="15.75" customHeight="1">
      <c r="A27" s="218" t="s">
        <v>285</v>
      </c>
    </row>
    <row r="28" s="39" customFormat="1" ht="33" customHeight="1">
      <c r="A28" s="218" t="s">
        <v>309</v>
      </c>
    </row>
    <row r="29" s="39" customFormat="1" ht="17.25" customHeight="1">
      <c r="A29" s="218" t="s">
        <v>310</v>
      </c>
    </row>
    <row r="30" s="39" customFormat="1" ht="19.5" customHeight="1">
      <c r="A30" s="219" t="s">
        <v>304</v>
      </c>
    </row>
    <row r="31" s="39" customFormat="1" ht="47.25" customHeight="1">
      <c r="A31" s="220" t="s">
        <v>305</v>
      </c>
    </row>
    <row r="32" s="39" customFormat="1" ht="99" customHeight="1">
      <c r="A32" s="220" t="s">
        <v>306</v>
      </c>
    </row>
    <row r="33" s="39" customFormat="1" ht="94.5">
      <c r="A33" s="220" t="s">
        <v>307</v>
      </c>
    </row>
    <row r="34" s="39" customFormat="1" ht="78.75">
      <c r="A34" s="220" t="s">
        <v>308</v>
      </c>
    </row>
    <row r="35" s="39" customFormat="1" ht="18.75">
      <c r="A35" s="40"/>
    </row>
    <row r="36" s="39" customFormat="1" ht="18.75">
      <c r="A36" s="41"/>
    </row>
    <row r="37" s="39" customFormat="1" ht="18.75">
      <c r="A37" s="41"/>
    </row>
    <row r="38" s="39" customFormat="1" ht="18.75">
      <c r="A38" s="41"/>
    </row>
    <row r="39" s="39" customFormat="1" ht="15">
      <c r="A39" s="42"/>
    </row>
    <row r="40" s="39" customFormat="1" ht="15">
      <c r="A40" s="42"/>
    </row>
    <row r="41" s="39" customFormat="1" ht="15">
      <c r="A41" s="42"/>
    </row>
    <row r="42" s="39" customFormat="1" ht="15">
      <c r="A42" s="42"/>
    </row>
    <row r="43" s="39" customFormat="1" ht="15">
      <c r="A43" s="42"/>
    </row>
    <row r="44" s="39" customFormat="1" ht="15">
      <c r="A44" s="42"/>
    </row>
    <row r="45" s="39" customFormat="1" ht="15">
      <c r="A45" s="42"/>
    </row>
    <row r="46" s="39" customFormat="1" ht="15">
      <c r="A46" s="42"/>
    </row>
    <row r="47" s="39" customFormat="1" ht="15">
      <c r="A47" s="42"/>
    </row>
    <row r="48" s="39" customFormat="1" ht="15">
      <c r="A48" s="42"/>
    </row>
    <row r="49" s="39" customFormat="1" ht="15">
      <c r="A49" s="42"/>
    </row>
    <row r="50" s="39" customFormat="1" ht="15">
      <c r="A50" s="42"/>
    </row>
    <row r="51" s="39" customFormat="1" ht="15">
      <c r="A51" s="42"/>
    </row>
    <row r="52" s="39" customFormat="1" ht="15">
      <c r="A52" s="42"/>
    </row>
    <row r="53" s="39" customFormat="1" ht="15">
      <c r="A53" s="42"/>
    </row>
    <row r="54" s="39" customFormat="1" ht="15">
      <c r="A54" s="42"/>
    </row>
    <row r="55" s="39" customFormat="1" ht="15">
      <c r="A55" s="42"/>
    </row>
    <row r="56" s="39" customFormat="1" ht="15">
      <c r="A56" s="42"/>
    </row>
    <row r="57" s="39" customFormat="1" ht="15">
      <c r="A57" s="42"/>
    </row>
    <row r="58" s="39" customFormat="1" ht="15">
      <c r="A58" s="42"/>
    </row>
    <row r="59" s="39" customFormat="1" ht="15">
      <c r="A59" s="42"/>
    </row>
    <row r="60" s="39" customFormat="1" ht="15">
      <c r="A60" s="42"/>
    </row>
    <row r="61" s="39" customFormat="1" ht="15">
      <c r="A61" s="42"/>
    </row>
    <row r="62" s="39" customFormat="1" ht="15">
      <c r="A62" s="42"/>
    </row>
    <row r="63" s="39" customFormat="1" ht="15">
      <c r="A63" s="42"/>
    </row>
    <row r="64" s="39" customFormat="1" ht="15">
      <c r="A64" s="42"/>
    </row>
    <row r="65" s="39" customFormat="1" ht="15">
      <c r="A65" s="42"/>
    </row>
    <row r="66" s="39" customFormat="1" ht="15">
      <c r="A66" s="42"/>
    </row>
    <row r="67" s="39" customFormat="1" ht="15">
      <c r="A67" s="42"/>
    </row>
    <row r="68" s="39" customFormat="1" ht="15">
      <c r="A68" s="42"/>
    </row>
    <row r="69" s="39" customFormat="1" ht="15">
      <c r="A69" s="42"/>
    </row>
    <row r="70" s="39" customFormat="1" ht="15">
      <c r="A70" s="42"/>
    </row>
    <row r="71" s="39" customFormat="1" ht="15">
      <c r="A71" s="42"/>
    </row>
    <row r="72" s="39" customFormat="1" ht="15">
      <c r="A72" s="42"/>
    </row>
    <row r="73" s="39" customFormat="1" ht="15">
      <c r="A73" s="42"/>
    </row>
    <row r="74" s="39" customFormat="1" ht="15">
      <c r="A74" s="42"/>
    </row>
    <row r="75" s="39" customFormat="1" ht="15">
      <c r="A75" s="42"/>
    </row>
    <row r="76" s="39" customFormat="1" ht="15">
      <c r="A76" s="42"/>
    </row>
    <row r="77" s="39" customFormat="1" ht="15">
      <c r="A77" s="42"/>
    </row>
    <row r="78" s="39" customFormat="1" ht="15">
      <c r="A78" s="42"/>
    </row>
    <row r="79" s="39" customFormat="1" ht="15">
      <c r="A79" s="42"/>
    </row>
    <row r="80" s="39" customFormat="1" ht="15">
      <c r="A80" s="42"/>
    </row>
    <row r="81" s="39" customFormat="1" ht="15">
      <c r="A81" s="42"/>
    </row>
    <row r="82" s="39" customFormat="1" ht="15">
      <c r="A82" s="42"/>
    </row>
    <row r="83" s="39" customFormat="1" ht="15">
      <c r="A83" s="42"/>
    </row>
    <row r="84" s="39" customFormat="1" ht="15">
      <c r="A84" s="42"/>
    </row>
    <row r="85" s="39" customFormat="1" ht="15">
      <c r="A85" s="42"/>
    </row>
    <row r="86" s="39" customFormat="1" ht="15">
      <c r="A86" s="42"/>
    </row>
    <row r="87" s="39" customFormat="1" ht="15">
      <c r="A87" s="42"/>
    </row>
    <row r="88" s="39" customFormat="1" ht="15">
      <c r="A88" s="42"/>
    </row>
    <row r="89" s="39" customFormat="1" ht="15">
      <c r="A89" s="42"/>
    </row>
    <row r="90" s="39" customFormat="1" ht="15">
      <c r="A90" s="42"/>
    </row>
    <row r="91" s="39" customFormat="1" ht="15">
      <c r="A91" s="42"/>
    </row>
    <row r="92" s="39" customFormat="1" ht="15">
      <c r="A92" s="42"/>
    </row>
    <row r="93" s="39" customFormat="1" ht="15">
      <c r="A93" s="42"/>
    </row>
    <row r="94" s="39" customFormat="1" ht="15">
      <c r="A94" s="42"/>
    </row>
    <row r="95" s="39" customFormat="1" ht="15">
      <c r="A95" s="42"/>
    </row>
    <row r="96" s="39" customFormat="1" ht="15">
      <c r="A96" s="42"/>
    </row>
    <row r="97" s="39" customFormat="1" ht="15">
      <c r="A97" s="42"/>
    </row>
    <row r="98" s="39" customFormat="1" ht="15">
      <c r="A98" s="42"/>
    </row>
    <row r="99" s="39" customFormat="1" ht="15">
      <c r="A99" s="42"/>
    </row>
    <row r="100" s="39" customFormat="1" ht="15">
      <c r="A100" s="42"/>
    </row>
    <row r="101" s="39" customFormat="1" ht="15">
      <c r="A101" s="42"/>
    </row>
    <row r="102" s="39" customFormat="1" ht="15">
      <c r="A102" s="42"/>
    </row>
    <row r="103" s="39" customFormat="1" ht="15">
      <c r="A103" s="42"/>
    </row>
    <row r="104" s="39" customFormat="1" ht="15">
      <c r="A104" s="42"/>
    </row>
    <row r="105" s="39" customFormat="1" ht="15">
      <c r="A105" s="42"/>
    </row>
    <row r="106" s="39" customFormat="1" ht="15">
      <c r="A106" s="42"/>
    </row>
    <row r="107" s="39" customFormat="1" ht="15">
      <c r="A107" s="42"/>
    </row>
    <row r="108" s="39" customFormat="1" ht="15">
      <c r="A108" s="42"/>
    </row>
  </sheetData>
  <sheetProtection/>
  <printOptions/>
  <pageMargins left="0.21" right="0.26" top="0.5" bottom="0.46" header="0.5" footer="0.2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B31"/>
  <sheetViews>
    <sheetView zoomScalePageLayoutView="0" workbookViewId="0" topLeftCell="A1">
      <selection activeCell="A1" sqref="A1:B1"/>
    </sheetView>
  </sheetViews>
  <sheetFormatPr defaultColWidth="9.140625" defaultRowHeight="15"/>
  <cols>
    <col min="1" max="1" width="8.421875" style="0" customWidth="1"/>
    <col min="2" max="2" width="102.140625" style="0" customWidth="1"/>
  </cols>
  <sheetData>
    <row r="1" spans="1:2" ht="34.5" customHeight="1">
      <c r="A1" s="357" t="s">
        <v>336</v>
      </c>
      <c r="B1" s="357"/>
    </row>
    <row r="2" spans="1:2" ht="4.5" customHeight="1">
      <c r="A2" s="200"/>
      <c r="B2" s="201"/>
    </row>
    <row r="3" spans="1:2" ht="15.75">
      <c r="A3" s="202" t="s">
        <v>160</v>
      </c>
      <c r="B3" s="202" t="s">
        <v>161</v>
      </c>
    </row>
    <row r="4" spans="1:2" ht="15.75">
      <c r="A4" s="203"/>
      <c r="B4" s="204" t="s">
        <v>194</v>
      </c>
    </row>
    <row r="5" spans="1:2" ht="15.75">
      <c r="A5" s="203" t="s">
        <v>209</v>
      </c>
      <c r="B5" s="205" t="s">
        <v>198</v>
      </c>
    </row>
    <row r="6" spans="1:2" ht="15.75">
      <c r="A6" s="203" t="s">
        <v>210</v>
      </c>
      <c r="B6" s="205" t="s">
        <v>270</v>
      </c>
    </row>
    <row r="7" spans="1:2" ht="15.75">
      <c r="A7" s="203" t="s">
        <v>211</v>
      </c>
      <c r="B7" s="205" t="s">
        <v>271</v>
      </c>
    </row>
    <row r="8" spans="1:2" ht="15.75">
      <c r="A8" s="203" t="s">
        <v>212</v>
      </c>
      <c r="B8" s="205" t="s">
        <v>272</v>
      </c>
    </row>
    <row r="9" spans="1:2" ht="15.75">
      <c r="A9" s="203"/>
      <c r="B9" s="204" t="s">
        <v>196</v>
      </c>
    </row>
    <row r="10" spans="1:2" ht="15.75">
      <c r="A10" s="203" t="s">
        <v>213</v>
      </c>
      <c r="B10" s="205" t="s">
        <v>195</v>
      </c>
    </row>
    <row r="11" spans="1:2" ht="15.75">
      <c r="A11" s="203" t="s">
        <v>214</v>
      </c>
      <c r="B11" s="206" t="s">
        <v>197</v>
      </c>
    </row>
    <row r="12" spans="1:2" ht="15.75">
      <c r="A12" s="203" t="s">
        <v>215</v>
      </c>
      <c r="B12" s="206" t="s">
        <v>273</v>
      </c>
    </row>
    <row r="13" spans="1:2" ht="15.75">
      <c r="A13" s="203" t="s">
        <v>216</v>
      </c>
      <c r="B13" s="206" t="s">
        <v>274</v>
      </c>
    </row>
    <row r="14" spans="1:2" ht="18" customHeight="1">
      <c r="A14" s="203" t="s">
        <v>217</v>
      </c>
      <c r="B14" s="206" t="s">
        <v>275</v>
      </c>
    </row>
    <row r="15" spans="1:2" ht="16.5" thickBot="1">
      <c r="A15" s="207"/>
      <c r="B15" s="208" t="s">
        <v>199</v>
      </c>
    </row>
    <row r="16" spans="1:2" ht="16.5" thickBot="1">
      <c r="A16" s="209" t="s">
        <v>218</v>
      </c>
      <c r="B16" s="210" t="s">
        <v>276</v>
      </c>
    </row>
    <row r="17" spans="1:2" ht="16.5" thickBot="1">
      <c r="A17" s="209" t="s">
        <v>219</v>
      </c>
      <c r="B17" s="210" t="s">
        <v>277</v>
      </c>
    </row>
    <row r="18" spans="1:2" ht="16.5" thickBot="1">
      <c r="A18" s="209"/>
      <c r="B18" s="211" t="s">
        <v>200</v>
      </c>
    </row>
    <row r="19" spans="1:2" ht="16.5" thickBot="1">
      <c r="A19" s="209" t="s">
        <v>220</v>
      </c>
      <c r="B19" s="211" t="s">
        <v>278</v>
      </c>
    </row>
    <row r="20" spans="1:2" ht="16.5" thickBot="1">
      <c r="A20" s="212"/>
      <c r="B20" s="213" t="s">
        <v>201</v>
      </c>
    </row>
    <row r="21" spans="1:2" ht="16.5" thickBot="1">
      <c r="A21" s="209" t="s">
        <v>221</v>
      </c>
      <c r="B21" s="214" t="s">
        <v>202</v>
      </c>
    </row>
    <row r="22" spans="1:2" ht="16.5" thickBot="1">
      <c r="A22" s="209" t="s">
        <v>222</v>
      </c>
      <c r="B22" s="214" t="s">
        <v>203</v>
      </c>
    </row>
    <row r="23" spans="1:2" ht="16.5" thickBot="1">
      <c r="A23" s="209" t="s">
        <v>223</v>
      </c>
      <c r="B23" s="214" t="s">
        <v>204</v>
      </c>
    </row>
    <row r="24" spans="1:2" ht="16.5" thickBot="1">
      <c r="A24" s="212"/>
      <c r="B24" s="215" t="s">
        <v>205</v>
      </c>
    </row>
    <row r="25" spans="1:2" ht="16.5" thickBot="1">
      <c r="A25" s="209" t="s">
        <v>224</v>
      </c>
      <c r="B25" s="214" t="s">
        <v>206</v>
      </c>
    </row>
    <row r="26" spans="1:2" ht="16.5" thickBot="1">
      <c r="A26" s="209" t="s">
        <v>225</v>
      </c>
      <c r="B26" s="214" t="s">
        <v>207</v>
      </c>
    </row>
    <row r="27" spans="1:2" ht="16.5" thickBot="1">
      <c r="A27" s="209" t="s">
        <v>226</v>
      </c>
      <c r="B27" s="214" t="s">
        <v>208</v>
      </c>
    </row>
    <row r="28" spans="1:2" ht="15.75">
      <c r="A28" s="201"/>
      <c r="B28" s="201"/>
    </row>
    <row r="29" spans="1:2" ht="15.75">
      <c r="A29" s="201"/>
      <c r="B29" s="201"/>
    </row>
    <row r="30" spans="1:2" ht="15.75">
      <c r="A30" s="201"/>
      <c r="B30" s="201"/>
    </row>
    <row r="31" spans="1:2" ht="15.75">
      <c r="A31" s="201"/>
      <c r="B31" s="201"/>
    </row>
  </sheetData>
  <sheetProtection/>
  <mergeCells count="1">
    <mergeCell ref="A1:B1"/>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3:M31"/>
  <sheetViews>
    <sheetView zoomScalePageLayoutView="0" workbookViewId="0" topLeftCell="A7">
      <selection activeCell="R8" sqref="R8"/>
    </sheetView>
  </sheetViews>
  <sheetFormatPr defaultColWidth="9.140625" defaultRowHeight="15"/>
  <sheetData>
    <row r="3" spans="1:13" ht="18.75">
      <c r="A3" s="295" t="s">
        <v>164</v>
      </c>
      <c r="B3" s="295"/>
      <c r="C3" s="295"/>
      <c r="D3" s="295"/>
      <c r="E3" s="295"/>
      <c r="F3" s="295"/>
      <c r="G3" s="295"/>
      <c r="H3" s="295"/>
      <c r="I3" s="295"/>
      <c r="J3" s="295"/>
      <c r="K3" s="295"/>
      <c r="L3" s="295"/>
      <c r="M3" s="295"/>
    </row>
    <row r="4" spans="1:13" ht="15">
      <c r="A4" s="358" t="s">
        <v>241</v>
      </c>
      <c r="B4" s="358"/>
      <c r="C4" s="358"/>
      <c r="D4" s="358"/>
      <c r="E4" s="358"/>
      <c r="F4" s="358"/>
      <c r="G4" s="358"/>
      <c r="H4" s="358"/>
      <c r="I4" s="358"/>
      <c r="J4" s="358"/>
      <c r="K4" s="358"/>
      <c r="L4" s="358"/>
      <c r="M4" s="358"/>
    </row>
    <row r="5" spans="1:13" ht="15">
      <c r="A5" s="358" t="s">
        <v>239</v>
      </c>
      <c r="B5" s="358"/>
      <c r="C5" s="358"/>
      <c r="D5" s="358"/>
      <c r="E5" s="358"/>
      <c r="F5" s="358"/>
      <c r="G5" s="358"/>
      <c r="H5" s="358"/>
      <c r="I5" s="358"/>
      <c r="J5" s="358"/>
      <c r="K5" s="358"/>
      <c r="L5" s="358"/>
      <c r="M5" s="358"/>
    </row>
    <row r="6" spans="1:13" ht="15">
      <c r="A6" s="358"/>
      <c r="B6" s="358"/>
      <c r="C6" s="358"/>
      <c r="D6" s="358"/>
      <c r="E6" s="358"/>
      <c r="F6" s="358"/>
      <c r="G6" s="358"/>
      <c r="H6" s="358"/>
      <c r="I6" s="358"/>
      <c r="J6" s="358"/>
      <c r="K6" s="358"/>
      <c r="L6" s="358"/>
      <c r="M6" s="358"/>
    </row>
    <row r="7" spans="1:13" ht="15">
      <c r="A7" s="358" t="s">
        <v>165</v>
      </c>
      <c r="B7" s="358"/>
      <c r="C7" s="358"/>
      <c r="D7" s="358"/>
      <c r="E7" s="358"/>
      <c r="F7" s="358"/>
      <c r="G7" s="358"/>
      <c r="H7" s="358"/>
      <c r="I7" s="358"/>
      <c r="J7" s="358"/>
      <c r="K7" s="358"/>
      <c r="L7" s="358"/>
      <c r="M7" s="358"/>
    </row>
    <row r="8" spans="1:13" ht="15">
      <c r="A8" s="358" t="s">
        <v>170</v>
      </c>
      <c r="B8" s="358"/>
      <c r="C8" s="358"/>
      <c r="D8" s="358"/>
      <c r="E8" s="358"/>
      <c r="F8" s="358"/>
      <c r="G8" s="358"/>
      <c r="H8" s="358"/>
      <c r="I8" s="358"/>
      <c r="J8" s="358"/>
      <c r="K8" s="358"/>
      <c r="L8" s="358"/>
      <c r="M8" s="358"/>
    </row>
    <row r="9" spans="1:13" ht="15">
      <c r="A9" s="358" t="s">
        <v>300</v>
      </c>
      <c r="B9" s="358"/>
      <c r="C9" s="358"/>
      <c r="D9" s="358"/>
      <c r="E9" s="358"/>
      <c r="F9" s="358"/>
      <c r="G9" s="358"/>
      <c r="H9" s="358"/>
      <c r="I9" s="358"/>
      <c r="J9" s="358"/>
      <c r="K9" s="358"/>
      <c r="L9" s="358"/>
      <c r="M9" s="358"/>
    </row>
    <row r="10" ht="15">
      <c r="B10" s="36"/>
    </row>
    <row r="11" ht="15">
      <c r="B11" s="36"/>
    </row>
    <row r="12" ht="15">
      <c r="B12" s="36"/>
    </row>
    <row r="13" spans="1:13" ht="15.75">
      <c r="A13" s="359" t="s">
        <v>128</v>
      </c>
      <c r="B13" s="359"/>
      <c r="C13" s="359"/>
      <c r="D13" s="359"/>
      <c r="E13" s="359"/>
      <c r="F13" s="359"/>
      <c r="G13" s="359"/>
      <c r="H13" s="359"/>
      <c r="I13" s="359"/>
      <c r="J13" s="359"/>
      <c r="K13" s="359"/>
      <c r="L13" s="359"/>
      <c r="M13" s="359"/>
    </row>
    <row r="14" spans="1:13" ht="15.75">
      <c r="A14" s="359" t="s">
        <v>166</v>
      </c>
      <c r="B14" s="359"/>
      <c r="C14" s="359"/>
      <c r="D14" s="359"/>
      <c r="E14" s="359"/>
      <c r="F14" s="359"/>
      <c r="G14" s="359"/>
      <c r="H14" s="359"/>
      <c r="I14" s="359"/>
      <c r="J14" s="359"/>
      <c r="K14" s="359"/>
      <c r="L14" s="359"/>
      <c r="M14" s="359"/>
    </row>
    <row r="15" spans="1:13" ht="15.75">
      <c r="A15" s="359" t="s">
        <v>242</v>
      </c>
      <c r="B15" s="359"/>
      <c r="C15" s="359"/>
      <c r="D15" s="359"/>
      <c r="E15" s="359"/>
      <c r="F15" s="359"/>
      <c r="G15" s="359"/>
      <c r="H15" s="359"/>
      <c r="I15" s="359"/>
      <c r="J15" s="359"/>
      <c r="K15" s="359"/>
      <c r="L15" s="359"/>
      <c r="M15" s="359"/>
    </row>
    <row r="16" spans="1:13" ht="15.75">
      <c r="A16" s="359" t="s">
        <v>247</v>
      </c>
      <c r="B16" s="359"/>
      <c r="C16" s="359"/>
      <c r="D16" s="359"/>
      <c r="E16" s="359"/>
      <c r="F16" s="359"/>
      <c r="G16" s="359"/>
      <c r="H16" s="359"/>
      <c r="I16" s="359"/>
      <c r="J16" s="359"/>
      <c r="K16" s="359"/>
      <c r="L16" s="359"/>
      <c r="M16" s="359"/>
    </row>
    <row r="17" spans="1:13" ht="15.75">
      <c r="A17" s="359" t="s">
        <v>243</v>
      </c>
      <c r="B17" s="359"/>
      <c r="C17" s="359"/>
      <c r="D17" s="359"/>
      <c r="E17" s="359"/>
      <c r="F17" s="359"/>
      <c r="G17" s="359"/>
      <c r="H17" s="359"/>
      <c r="I17" s="359"/>
      <c r="J17" s="359"/>
      <c r="K17" s="359"/>
      <c r="L17" s="359"/>
      <c r="M17" s="359"/>
    </row>
    <row r="18" spans="1:13" ht="15.75">
      <c r="A18" s="359" t="s">
        <v>244</v>
      </c>
      <c r="B18" s="359"/>
      <c r="C18" s="359"/>
      <c r="D18" s="359"/>
      <c r="E18" s="359"/>
      <c r="F18" s="359"/>
      <c r="G18" s="359"/>
      <c r="H18" s="359"/>
      <c r="I18" s="359"/>
      <c r="J18" s="359"/>
      <c r="K18" s="359"/>
      <c r="L18" s="359"/>
      <c r="M18" s="359"/>
    </row>
    <row r="19" spans="1:13" ht="15.75">
      <c r="A19" s="359" t="s">
        <v>245</v>
      </c>
      <c r="B19" s="359"/>
      <c r="C19" s="359"/>
      <c r="D19" s="359"/>
      <c r="E19" s="359"/>
      <c r="F19" s="359"/>
      <c r="G19" s="359"/>
      <c r="H19" s="359"/>
      <c r="I19" s="359"/>
      <c r="J19" s="359"/>
      <c r="K19" s="359"/>
      <c r="L19" s="359"/>
      <c r="M19" s="359"/>
    </row>
    <row r="20" spans="1:11" ht="15.75">
      <c r="A20" s="37"/>
      <c r="B20" s="37"/>
      <c r="C20" s="37"/>
      <c r="D20" s="361" t="s">
        <v>264</v>
      </c>
      <c r="E20" s="361"/>
      <c r="F20" s="361"/>
      <c r="G20" s="361"/>
      <c r="H20" s="361"/>
      <c r="I20" s="361"/>
      <c r="J20" s="361"/>
      <c r="K20" s="361"/>
    </row>
    <row r="21" spans="1:11" ht="15" customHeight="1">
      <c r="A21" s="37"/>
      <c r="B21" s="37"/>
      <c r="C21" s="37"/>
      <c r="D21" s="361" t="s">
        <v>246</v>
      </c>
      <c r="E21" s="361"/>
      <c r="F21" s="361"/>
      <c r="G21" s="361"/>
      <c r="H21" s="361"/>
      <c r="I21" s="361"/>
      <c r="J21" s="361"/>
      <c r="K21" s="361"/>
    </row>
    <row r="22" spans="1:13" ht="15.75">
      <c r="A22" s="360" t="s">
        <v>167</v>
      </c>
      <c r="B22" s="360"/>
      <c r="C22" s="360"/>
      <c r="D22" s="360"/>
      <c r="E22" s="360"/>
      <c r="F22" s="360"/>
      <c r="G22" s="360"/>
      <c r="H22" s="360"/>
      <c r="I22" s="360"/>
      <c r="J22" s="360"/>
      <c r="K22" s="360"/>
      <c r="L22" s="360"/>
      <c r="M22" s="360"/>
    </row>
    <row r="23" spans="1:13" ht="15.75">
      <c r="A23" s="360" t="s">
        <v>240</v>
      </c>
      <c r="B23" s="360"/>
      <c r="C23" s="360"/>
      <c r="D23" s="360"/>
      <c r="E23" s="360"/>
      <c r="F23" s="360"/>
      <c r="G23" s="360"/>
      <c r="H23" s="360"/>
      <c r="I23" s="360"/>
      <c r="J23" s="360"/>
      <c r="K23" s="360"/>
      <c r="L23" s="360"/>
      <c r="M23" s="360"/>
    </row>
    <row r="24" spans="1:13" ht="15.75">
      <c r="A24" s="360" t="s">
        <v>168</v>
      </c>
      <c r="B24" s="360"/>
      <c r="C24" s="360"/>
      <c r="D24" s="360"/>
      <c r="E24" s="360"/>
      <c r="F24" s="360"/>
      <c r="G24" s="360"/>
      <c r="H24" s="360"/>
      <c r="I24" s="360"/>
      <c r="J24" s="360"/>
      <c r="K24" s="360"/>
      <c r="L24" s="360"/>
      <c r="M24" s="360"/>
    </row>
    <row r="25" spans="1:13" ht="15.75">
      <c r="A25" s="361" t="s">
        <v>174</v>
      </c>
      <c r="B25" s="361"/>
      <c r="C25" s="361"/>
      <c r="D25" s="361"/>
      <c r="E25" s="361"/>
      <c r="F25" s="361"/>
      <c r="G25" s="361"/>
      <c r="H25" s="361"/>
      <c r="I25" s="361"/>
      <c r="J25" s="361"/>
      <c r="K25" s="361"/>
      <c r="L25" s="361"/>
      <c r="M25" s="361"/>
    </row>
    <row r="26" spans="1:13" ht="15.75">
      <c r="A26" s="360" t="s">
        <v>193</v>
      </c>
      <c r="B26" s="360"/>
      <c r="C26" s="360"/>
      <c r="D26" s="360"/>
      <c r="E26" s="360"/>
      <c r="F26" s="360"/>
      <c r="G26" s="360"/>
      <c r="H26" s="360"/>
      <c r="I26" s="360"/>
      <c r="J26" s="360"/>
      <c r="K26" s="360"/>
      <c r="L26" s="360"/>
      <c r="M26" s="360"/>
    </row>
    <row r="27" spans="3:12" ht="27" customHeight="1">
      <c r="C27" s="148" t="s">
        <v>289</v>
      </c>
      <c r="D27" s="148"/>
      <c r="E27" s="148"/>
      <c r="F27" s="148"/>
      <c r="G27" s="148"/>
      <c r="H27" s="148"/>
      <c r="I27" s="148"/>
      <c r="J27" s="148"/>
      <c r="K27" s="148"/>
      <c r="L27" s="148"/>
    </row>
    <row r="28" spans="3:12" ht="15.75">
      <c r="C28" s="148"/>
      <c r="D28" s="148"/>
      <c r="E28" s="148"/>
      <c r="F28" s="148"/>
      <c r="G28" s="148"/>
      <c r="H28" s="148"/>
      <c r="I28" s="148"/>
      <c r="J28" s="148"/>
      <c r="K28" s="148"/>
      <c r="L28" s="148"/>
    </row>
    <row r="29" spans="3:12" ht="15.75">
      <c r="C29" s="148"/>
      <c r="D29" s="148"/>
      <c r="E29" s="148"/>
      <c r="F29" s="148"/>
      <c r="G29" s="148"/>
      <c r="H29" s="148"/>
      <c r="I29" s="148"/>
      <c r="J29" s="148"/>
      <c r="K29" s="148"/>
      <c r="L29" s="148"/>
    </row>
    <row r="30" spans="3:12" ht="15.75">
      <c r="C30" s="148"/>
      <c r="D30" s="148"/>
      <c r="E30" s="148" t="s">
        <v>290</v>
      </c>
      <c r="F30" s="148"/>
      <c r="G30" s="148"/>
      <c r="H30" s="148"/>
      <c r="I30" s="148"/>
      <c r="J30" s="148"/>
      <c r="K30" s="148"/>
      <c r="L30" s="148"/>
    </row>
    <row r="31" spans="3:12" ht="15.75">
      <c r="C31" s="148"/>
      <c r="D31" s="148"/>
      <c r="E31" s="148"/>
      <c r="F31" s="148"/>
      <c r="G31" s="148"/>
      <c r="H31" s="148"/>
      <c r="I31" s="148"/>
      <c r="J31" s="148"/>
      <c r="K31" s="148"/>
      <c r="L31" s="148"/>
    </row>
  </sheetData>
  <sheetProtection/>
  <mergeCells count="21">
    <mergeCell ref="D20:K20"/>
    <mergeCell ref="A8:M8"/>
    <mergeCell ref="A13:M13"/>
    <mergeCell ref="A7:M7"/>
    <mergeCell ref="A14:M14"/>
    <mergeCell ref="A17:M17"/>
    <mergeCell ref="A15:M15"/>
    <mergeCell ref="A18:M18"/>
    <mergeCell ref="A16:M16"/>
    <mergeCell ref="A26:M26"/>
    <mergeCell ref="A24:M24"/>
    <mergeCell ref="A25:M25"/>
    <mergeCell ref="A23:M23"/>
    <mergeCell ref="A22:M22"/>
    <mergeCell ref="D21:K21"/>
    <mergeCell ref="A3:M3"/>
    <mergeCell ref="A4:M4"/>
    <mergeCell ref="A5:M5"/>
    <mergeCell ref="A9:M9"/>
    <mergeCell ref="A6:M6"/>
    <mergeCell ref="A19:M19"/>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7">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Вологодский Кооперативный Техникум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Учебный план</dc:title>
  <dc:subject>Технология продукции общественного питания</dc:subject>
  <dc:creator>Горбунова</dc:creator>
  <cp:keywords/>
  <dc:description/>
  <cp:lastModifiedBy>Нина</cp:lastModifiedBy>
  <cp:lastPrinted>2019-10-20T18:09:46Z</cp:lastPrinted>
  <dcterms:created xsi:type="dcterms:W3CDTF">2011-02-17T13:06:01Z</dcterms:created>
  <dcterms:modified xsi:type="dcterms:W3CDTF">2019-11-17T22:20:16Z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Горбунова">
    <vt:lpwstr>учебный план</vt:lpwstr>
  </property>
</Properties>
</file>